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perations &amp; Production\District Production\Operations Accounting\2020\"/>
    </mc:Choice>
  </mc:AlternateContent>
  <bookViews>
    <workbookView xWindow="0" yWindow="0" windowWidth="28800" windowHeight="12330" activeTab="2"/>
  </bookViews>
  <sheets>
    <sheet name="JAN 2020" sheetId="1" r:id="rId1"/>
    <sheet name="FEB 2020" sheetId="2" r:id="rId2"/>
    <sheet name="MARCH 2020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3" l="1"/>
  <c r="S38" i="3"/>
  <c r="Q38" i="3"/>
  <c r="O38" i="3"/>
  <c r="N38" i="3"/>
  <c r="L38" i="3"/>
  <c r="J38" i="3"/>
  <c r="I38" i="3"/>
  <c r="H38" i="3"/>
  <c r="G38" i="3"/>
  <c r="F38" i="3"/>
  <c r="E38" i="3"/>
  <c r="D38" i="3"/>
  <c r="K37" i="3"/>
  <c r="M37" i="3" s="1"/>
  <c r="P37" i="3" s="1"/>
  <c r="R37" i="3" s="1"/>
  <c r="K36" i="3"/>
  <c r="M36" i="3" s="1"/>
  <c r="P36" i="3" s="1"/>
  <c r="R36" i="3" s="1"/>
  <c r="K35" i="3"/>
  <c r="M35" i="3" s="1"/>
  <c r="P35" i="3" s="1"/>
  <c r="R35" i="3" s="1"/>
  <c r="K34" i="3"/>
  <c r="M34" i="3" s="1"/>
  <c r="P34" i="3" s="1"/>
  <c r="R34" i="3" s="1"/>
  <c r="K33" i="3"/>
  <c r="M33" i="3" s="1"/>
  <c r="P33" i="3" s="1"/>
  <c r="R33" i="3" s="1"/>
  <c r="K32" i="3"/>
  <c r="M32" i="3" s="1"/>
  <c r="P32" i="3" s="1"/>
  <c r="R32" i="3" s="1"/>
  <c r="K31" i="3"/>
  <c r="M31" i="3" s="1"/>
  <c r="P31" i="3" s="1"/>
  <c r="R31" i="3" s="1"/>
  <c r="K30" i="3"/>
  <c r="M30" i="3" s="1"/>
  <c r="P30" i="3" s="1"/>
  <c r="R30" i="3" s="1"/>
  <c r="K29" i="3"/>
  <c r="M29" i="3" s="1"/>
  <c r="P29" i="3" s="1"/>
  <c r="R29" i="3" s="1"/>
  <c r="K28" i="3"/>
  <c r="M28" i="3" s="1"/>
  <c r="P28" i="3" s="1"/>
  <c r="R28" i="3" s="1"/>
  <c r="K27" i="3"/>
  <c r="M27" i="3" s="1"/>
  <c r="P27" i="3" s="1"/>
  <c r="R27" i="3" s="1"/>
  <c r="K26" i="3"/>
  <c r="M26" i="3" s="1"/>
  <c r="P26" i="3" s="1"/>
  <c r="R26" i="3" s="1"/>
  <c r="K25" i="3"/>
  <c r="M25" i="3" s="1"/>
  <c r="P25" i="3" s="1"/>
  <c r="R25" i="3" s="1"/>
  <c r="K24" i="3"/>
  <c r="M24" i="3" s="1"/>
  <c r="P24" i="3" s="1"/>
  <c r="R24" i="3" s="1"/>
  <c r="K23" i="3"/>
  <c r="M23" i="3" s="1"/>
  <c r="P23" i="3" s="1"/>
  <c r="R23" i="3" s="1"/>
  <c r="K22" i="3"/>
  <c r="M22" i="3" s="1"/>
  <c r="P22" i="3" s="1"/>
  <c r="R22" i="3" s="1"/>
  <c r="K21" i="3"/>
  <c r="M21" i="3" s="1"/>
  <c r="P21" i="3" s="1"/>
  <c r="R21" i="3" s="1"/>
  <c r="K20" i="3"/>
  <c r="M20" i="3" s="1"/>
  <c r="P20" i="3" s="1"/>
  <c r="R20" i="3" s="1"/>
  <c r="K19" i="3"/>
  <c r="M19" i="3" s="1"/>
  <c r="P19" i="3" s="1"/>
  <c r="R19" i="3" s="1"/>
  <c r="K18" i="3"/>
  <c r="M18" i="3" s="1"/>
  <c r="P18" i="3" s="1"/>
  <c r="R18" i="3" s="1"/>
  <c r="K17" i="3"/>
  <c r="M17" i="3" s="1"/>
  <c r="P17" i="3" s="1"/>
  <c r="R17" i="3" s="1"/>
  <c r="K16" i="3"/>
  <c r="M16" i="3" s="1"/>
  <c r="P16" i="3" s="1"/>
  <c r="R16" i="3" s="1"/>
  <c r="K15" i="3"/>
  <c r="M15" i="3" s="1"/>
  <c r="P15" i="3" s="1"/>
  <c r="R15" i="3" s="1"/>
  <c r="K14" i="3"/>
  <c r="M14" i="3" s="1"/>
  <c r="P14" i="3" s="1"/>
  <c r="R14" i="3" s="1"/>
  <c r="K13" i="3"/>
  <c r="M13" i="3" s="1"/>
  <c r="P13" i="3" s="1"/>
  <c r="R13" i="3" s="1"/>
  <c r="K12" i="3"/>
  <c r="M12" i="3" s="1"/>
  <c r="P12" i="3" s="1"/>
  <c r="R12" i="3" s="1"/>
  <c r="K11" i="3"/>
  <c r="M11" i="3" s="1"/>
  <c r="P11" i="3" s="1"/>
  <c r="R11" i="3" s="1"/>
  <c r="K10" i="3"/>
  <c r="M10" i="3" s="1"/>
  <c r="P10" i="3" s="1"/>
  <c r="R10" i="3" s="1"/>
  <c r="K9" i="3"/>
  <c r="M9" i="3" s="1"/>
  <c r="P9" i="3" s="1"/>
  <c r="R9" i="3" s="1"/>
  <c r="K8" i="3"/>
  <c r="M8" i="3" s="1"/>
  <c r="P8" i="3" s="1"/>
  <c r="R8" i="3" s="1"/>
  <c r="K7" i="3"/>
  <c r="K38" i="3" l="1"/>
  <c r="M7" i="3"/>
  <c r="P7" i="3" s="1"/>
  <c r="P38" i="3" s="1"/>
  <c r="K35" i="2"/>
  <c r="M35" i="2" s="1"/>
  <c r="P35" i="2" s="1"/>
  <c r="R35" i="2" s="1"/>
  <c r="T36" i="2"/>
  <c r="S36" i="2"/>
  <c r="Q36" i="2"/>
  <c r="O36" i="2"/>
  <c r="N36" i="2"/>
  <c r="L36" i="2"/>
  <c r="J36" i="2"/>
  <c r="I36" i="2"/>
  <c r="H36" i="2"/>
  <c r="G36" i="2"/>
  <c r="F36" i="2"/>
  <c r="E36" i="2"/>
  <c r="D36" i="2"/>
  <c r="K34" i="2"/>
  <c r="M34" i="2" s="1"/>
  <c r="P34" i="2" s="1"/>
  <c r="R34" i="2" s="1"/>
  <c r="K33" i="2"/>
  <c r="M33" i="2" s="1"/>
  <c r="P33" i="2" s="1"/>
  <c r="R33" i="2" s="1"/>
  <c r="K32" i="2"/>
  <c r="M32" i="2" s="1"/>
  <c r="P32" i="2" s="1"/>
  <c r="R32" i="2" s="1"/>
  <c r="K31" i="2"/>
  <c r="M31" i="2" s="1"/>
  <c r="P31" i="2" s="1"/>
  <c r="R31" i="2" s="1"/>
  <c r="K30" i="2"/>
  <c r="M30" i="2" s="1"/>
  <c r="P30" i="2" s="1"/>
  <c r="R30" i="2" s="1"/>
  <c r="K29" i="2"/>
  <c r="M29" i="2" s="1"/>
  <c r="P29" i="2" s="1"/>
  <c r="R29" i="2" s="1"/>
  <c r="K28" i="2"/>
  <c r="M28" i="2" s="1"/>
  <c r="P28" i="2" s="1"/>
  <c r="R28" i="2" s="1"/>
  <c r="K27" i="2"/>
  <c r="M27" i="2" s="1"/>
  <c r="P27" i="2" s="1"/>
  <c r="R27" i="2" s="1"/>
  <c r="K26" i="2"/>
  <c r="M26" i="2" s="1"/>
  <c r="P26" i="2" s="1"/>
  <c r="R26" i="2" s="1"/>
  <c r="K25" i="2"/>
  <c r="M25" i="2" s="1"/>
  <c r="P25" i="2" s="1"/>
  <c r="R25" i="2" s="1"/>
  <c r="K24" i="2"/>
  <c r="M24" i="2" s="1"/>
  <c r="P24" i="2" s="1"/>
  <c r="R24" i="2" s="1"/>
  <c r="K23" i="2"/>
  <c r="M23" i="2" s="1"/>
  <c r="P23" i="2" s="1"/>
  <c r="R23" i="2" s="1"/>
  <c r="K22" i="2"/>
  <c r="M22" i="2" s="1"/>
  <c r="P22" i="2" s="1"/>
  <c r="R22" i="2" s="1"/>
  <c r="K21" i="2"/>
  <c r="M21" i="2" s="1"/>
  <c r="P21" i="2" s="1"/>
  <c r="R21" i="2" s="1"/>
  <c r="K20" i="2"/>
  <c r="M20" i="2" s="1"/>
  <c r="P20" i="2" s="1"/>
  <c r="R20" i="2" s="1"/>
  <c r="K19" i="2"/>
  <c r="M19" i="2" s="1"/>
  <c r="P19" i="2" s="1"/>
  <c r="R19" i="2" s="1"/>
  <c r="K18" i="2"/>
  <c r="M18" i="2" s="1"/>
  <c r="P18" i="2" s="1"/>
  <c r="R18" i="2" s="1"/>
  <c r="K17" i="2"/>
  <c r="M17" i="2" s="1"/>
  <c r="P17" i="2" s="1"/>
  <c r="R17" i="2" s="1"/>
  <c r="K16" i="2"/>
  <c r="M16" i="2" s="1"/>
  <c r="P16" i="2" s="1"/>
  <c r="R16" i="2" s="1"/>
  <c r="K15" i="2"/>
  <c r="M15" i="2" s="1"/>
  <c r="P15" i="2" s="1"/>
  <c r="R15" i="2" s="1"/>
  <c r="K14" i="2"/>
  <c r="M14" i="2" s="1"/>
  <c r="P14" i="2" s="1"/>
  <c r="R14" i="2" s="1"/>
  <c r="K13" i="2"/>
  <c r="M13" i="2" s="1"/>
  <c r="P13" i="2" s="1"/>
  <c r="R13" i="2" s="1"/>
  <c r="K12" i="2"/>
  <c r="M12" i="2" s="1"/>
  <c r="P12" i="2" s="1"/>
  <c r="R12" i="2" s="1"/>
  <c r="K11" i="2"/>
  <c r="M11" i="2" s="1"/>
  <c r="P11" i="2" s="1"/>
  <c r="R11" i="2" s="1"/>
  <c r="K10" i="2"/>
  <c r="M10" i="2" s="1"/>
  <c r="P10" i="2" s="1"/>
  <c r="R10" i="2" s="1"/>
  <c r="K9" i="2"/>
  <c r="M9" i="2" s="1"/>
  <c r="P9" i="2" s="1"/>
  <c r="R9" i="2" s="1"/>
  <c r="K8" i="2"/>
  <c r="M8" i="2" s="1"/>
  <c r="P8" i="2" s="1"/>
  <c r="R8" i="2" s="1"/>
  <c r="K7" i="2"/>
  <c r="M7" i="2" s="1"/>
  <c r="M38" i="3" l="1"/>
  <c r="R7" i="3"/>
  <c r="R38" i="3" s="1"/>
  <c r="T40" i="3" s="1"/>
  <c r="R40" i="3" s="1"/>
  <c r="I40" i="3"/>
  <c r="E40" i="3"/>
  <c r="P40" i="3"/>
  <c r="N40" i="3"/>
  <c r="J40" i="3"/>
  <c r="H40" i="3"/>
  <c r="F40" i="3"/>
  <c r="D40" i="3"/>
  <c r="O40" i="3"/>
  <c r="K40" i="3"/>
  <c r="G40" i="3"/>
  <c r="M36" i="2"/>
  <c r="P7" i="2"/>
  <c r="K36" i="2"/>
  <c r="T38" i="1"/>
  <c r="S38" i="1"/>
  <c r="Q38" i="1"/>
  <c r="O38" i="1"/>
  <c r="N38" i="1"/>
  <c r="L38" i="1"/>
  <c r="J38" i="1"/>
  <c r="I38" i="1"/>
  <c r="H38" i="1"/>
  <c r="G38" i="1"/>
  <c r="F38" i="1"/>
  <c r="E38" i="1"/>
  <c r="D38" i="1"/>
  <c r="K37" i="1"/>
  <c r="M37" i="1" s="1"/>
  <c r="P37" i="1" s="1"/>
  <c r="R37" i="1" s="1"/>
  <c r="K36" i="1"/>
  <c r="M36" i="1" s="1"/>
  <c r="P36" i="1" s="1"/>
  <c r="R36" i="1" s="1"/>
  <c r="K35" i="1"/>
  <c r="M35" i="1" s="1"/>
  <c r="P35" i="1" s="1"/>
  <c r="R35" i="1" s="1"/>
  <c r="M34" i="1"/>
  <c r="P34" i="1" s="1"/>
  <c r="R34" i="1" s="1"/>
  <c r="K34" i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K29" i="1"/>
  <c r="M29" i="1" s="1"/>
  <c r="P29" i="1" s="1"/>
  <c r="R29" i="1" s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K25" i="1"/>
  <c r="M25" i="1" s="1"/>
  <c r="P25" i="1" s="1"/>
  <c r="R25" i="1" s="1"/>
  <c r="K24" i="1"/>
  <c r="M24" i="1" s="1"/>
  <c r="P24" i="1" s="1"/>
  <c r="R24" i="1" s="1"/>
  <c r="K23" i="1"/>
  <c r="M23" i="1" s="1"/>
  <c r="P23" i="1" s="1"/>
  <c r="R23" i="1" s="1"/>
  <c r="K22" i="1"/>
  <c r="M22" i="1" s="1"/>
  <c r="P22" i="1" s="1"/>
  <c r="R22" i="1" s="1"/>
  <c r="K21" i="1"/>
  <c r="M21" i="1" s="1"/>
  <c r="P21" i="1" s="1"/>
  <c r="R21" i="1" s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K16" i="1"/>
  <c r="M16" i="1" s="1"/>
  <c r="P16" i="1" s="1"/>
  <c r="R16" i="1" s="1"/>
  <c r="K15" i="1"/>
  <c r="M15" i="1" s="1"/>
  <c r="P15" i="1" s="1"/>
  <c r="R15" i="1" s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K10" i="1"/>
  <c r="M10" i="1" s="1"/>
  <c r="P10" i="1" s="1"/>
  <c r="R10" i="1" s="1"/>
  <c r="K9" i="1"/>
  <c r="M9" i="1" s="1"/>
  <c r="P9" i="1" s="1"/>
  <c r="R9" i="1" s="1"/>
  <c r="K8" i="1"/>
  <c r="M8" i="1" s="1"/>
  <c r="P8" i="1" s="1"/>
  <c r="R8" i="1" s="1"/>
  <c r="K7" i="1"/>
  <c r="M7" i="1" s="1"/>
  <c r="P36" i="2" l="1"/>
  <c r="R7" i="2"/>
  <c r="R36" i="2" s="1"/>
  <c r="T38" i="2" s="1"/>
  <c r="R38" i="2" s="1"/>
  <c r="M38" i="1"/>
  <c r="P7" i="1"/>
  <c r="K38" i="1"/>
  <c r="P38" i="2" l="1"/>
  <c r="I38" i="2"/>
  <c r="D38" i="2"/>
  <c r="N38" i="2"/>
  <c r="H38" i="2"/>
  <c r="E38" i="2"/>
  <c r="G38" i="2"/>
  <c r="O38" i="2"/>
  <c r="F38" i="2"/>
  <c r="J38" i="2"/>
  <c r="K38" i="2"/>
  <c r="P38" i="1"/>
  <c r="K40" i="1" s="1"/>
  <c r="R7" i="1"/>
  <c r="R38" i="1" s="1"/>
  <c r="T40" i="1" s="1"/>
  <c r="R40" i="1" s="1"/>
  <c r="G40" i="1" l="1"/>
  <c r="P40" i="1"/>
  <c r="D40" i="1"/>
  <c r="N40" i="1"/>
  <c r="I40" i="1"/>
  <c r="E40" i="1"/>
  <c r="O40" i="1"/>
  <c r="F40" i="1"/>
  <c r="H40" i="1"/>
  <c r="J40" i="1"/>
</calcChain>
</file>

<file path=xl/sharedStrings.xml><?xml version="1.0" encoding="utf-8"?>
<sst xmlns="http://schemas.openxmlformats.org/spreadsheetml/2006/main" count="208" uniqueCount="41">
  <si>
    <t>ECCV WATER OPERATIONS ACCOUNTING</t>
  </si>
  <si>
    <t>Daily Production</t>
  </si>
  <si>
    <t>Month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</si>
  <si>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</si>
  <si>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</si>
  <si>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</si>
  <si>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</si>
  <si>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</si>
  <si>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</si>
  <si>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</si>
  <si>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</si>
  <si>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</si>
  <si>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</si>
  <si>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</si>
  <si>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</si>
  <si>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</si>
  <si>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</si>
  <si>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 xml:space="preserve"> </t>
  </si>
  <si>
    <t>Date</t>
  </si>
  <si>
    <t>Day</t>
  </si>
  <si>
    <t>Zone 2 Conn</t>
  </si>
  <si>
    <t>Wells</t>
  </si>
  <si>
    <t>HSPS</t>
  </si>
  <si>
    <t>by ECCV</t>
  </si>
  <si>
    <t>A-7</t>
  </si>
  <si>
    <t>West</t>
  </si>
  <si>
    <t>North</t>
  </si>
  <si>
    <t>Sun</t>
  </si>
  <si>
    <t>Mon</t>
  </si>
  <si>
    <t>Tue</t>
  </si>
  <si>
    <t>Wed</t>
  </si>
  <si>
    <t>Thu</t>
  </si>
  <si>
    <t>Fri</t>
  </si>
  <si>
    <t>Sat</t>
  </si>
  <si>
    <t>MONTHLY TOTALS</t>
  </si>
  <si>
    <t>ALL UNITS OF MG</t>
  </si>
  <si>
    <t>exclusive of Denver</t>
  </si>
  <si>
    <t>Denver % of ECCV Only</t>
  </si>
  <si>
    <t>JAN</t>
  </si>
  <si>
    <t>FEB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</si>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</sst>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#,##0.000_);\(#,##0.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13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8" fillId="3" borderId="24" xfId="3" applyNumberFormat="1" applyFont="1" applyFill="1" applyBorder="1" applyProtection="1">
      <protection locked="0"/>
    </xf>
    <xf numFmtId="164" fontId="8" fillId="8" borderId="24" xfId="3" applyNumberFormat="1" applyFont="1" applyFill="1" applyBorder="1" applyProtection="1">
      <protection locked="0"/>
    </xf>
    <xf numFmtId="164" fontId="0" fillId="10" borderId="24" xfId="0" applyNumberFormat="1" applyFill="1" applyBorder="1" applyAlignment="1">
      <alignment horizontal="right"/>
    </xf>
    <xf numFmtId="164" fontId="3" fillId="4" borderId="24" xfId="0" applyNumberFormat="1" applyFont="1" applyFill="1" applyBorder="1" applyAlignment="1">
      <alignment horizontal="right"/>
    </xf>
    <xf numFmtId="164" fontId="0" fillId="0" borderId="24" xfId="0" applyNumberFormat="1" applyBorder="1" applyAlignment="1">
      <alignment horizontal="right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5" xfId="0" applyNumberFormat="1" applyBorder="1" applyAlignment="1">
      <alignment horizontal="right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8" fillId="3" borderId="26" xfId="3" applyNumberFormat="1" applyFont="1" applyFill="1" applyBorder="1" applyProtection="1">
      <protection locked="0"/>
    </xf>
    <xf numFmtId="0" fontId="0" fillId="0" borderId="27" xfId="0" applyBorder="1" applyAlignment="1">
      <alignment horizontal="center"/>
    </xf>
    <xf numFmtId="164" fontId="8" fillId="3" borderId="27" xfId="3" applyNumberFormat="1" applyFont="1" applyFill="1" applyBorder="1" applyProtection="1">
      <protection locked="0"/>
    </xf>
    <xf numFmtId="164" fontId="8" fillId="8" borderId="27" xfId="3" applyNumberFormat="1" applyFont="1" applyFill="1" applyBorder="1" applyProtection="1">
      <protection locked="0"/>
    </xf>
    <xf numFmtId="164" fontId="0" fillId="10" borderId="27" xfId="0" applyNumberFormat="1" applyFill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8" fillId="3" borderId="28" xfId="3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29" xfId="0" applyNumberFormat="1" applyFont="1" applyFill="1" applyBorder="1"/>
    <xf numFmtId="164" fontId="8" fillId="12" borderId="30" xfId="0" applyNumberFormat="1" applyFont="1" applyFill="1" applyBorder="1"/>
    <xf numFmtId="164" fontId="8" fillId="12" borderId="31" xfId="0" applyNumberFormat="1" applyFont="1" applyFill="1" applyBorder="1"/>
    <xf numFmtId="164" fontId="8" fillId="12" borderId="32" xfId="0" applyNumberFormat="1" applyFont="1" applyFill="1" applyBorder="1"/>
    <xf numFmtId="164" fontId="8" fillId="12" borderId="6" xfId="0" applyNumberFormat="1" applyFont="1" applyFill="1" applyBorder="1"/>
    <xf numFmtId="164" fontId="8" fillId="9" borderId="33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3" xfId="0" applyNumberFormat="1" applyFont="1" applyFill="1" applyBorder="1" applyProtection="1"/>
    <xf numFmtId="164" fontId="8" fillId="12" borderId="33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4" xfId="2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13" borderId="2" xfId="0" applyFill="1" applyBorder="1" applyAlignment="1">
      <alignment horizontal="center" wrapText="1"/>
    </xf>
    <xf numFmtId="0" fontId="0" fillId="13" borderId="3" xfId="0" applyFill="1" applyBorder="1" applyAlignment="1">
      <alignment horizontal="center" wrapText="1"/>
    </xf>
    <xf numFmtId="0" fontId="6" fillId="13" borderId="3" xfId="0" applyFont="1" applyFill="1" applyBorder="1" applyAlignment="1">
      <alignment vertical="center" wrapText="1"/>
    </xf>
    <xf numFmtId="0" fontId="6" fillId="13" borderId="4" xfId="0" applyFont="1" applyFill="1" applyBorder="1" applyAlignment="1">
      <alignment vertical="center" wrapText="1"/>
    </xf>
    <xf numFmtId="165" fontId="0" fillId="8" borderId="11" xfId="1" applyNumberFormat="1" applyFont="1" applyFill="1" applyBorder="1" applyProtection="1">
      <protection locked="0"/>
    </xf>
    <xf numFmtId="165" fontId="0" fillId="8" borderId="25" xfId="1" applyNumberFormat="1" applyFont="1" applyFill="1" applyBorder="1" applyProtection="1">
      <protection locked="0"/>
    </xf>
    <xf numFmtId="14" fontId="0" fillId="0" borderId="21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164" fontId="8" fillId="3" borderId="37" xfId="3" applyNumberFormat="1" applyFont="1" applyFill="1" applyBorder="1" applyProtection="1">
      <protection locked="0"/>
    </xf>
    <xf numFmtId="164" fontId="8" fillId="8" borderId="37" xfId="3" applyNumberFormat="1" applyFont="1" applyFill="1" applyBorder="1" applyProtection="1">
      <protection locked="0"/>
    </xf>
    <xf numFmtId="164" fontId="0" fillId="10" borderId="37" xfId="0" applyNumberFormat="1" applyFill="1" applyBorder="1" applyAlignment="1">
      <alignment horizontal="right"/>
    </xf>
    <xf numFmtId="164" fontId="3" fillId="4" borderId="38" xfId="0" applyNumberFormat="1" applyFont="1" applyFill="1" applyBorder="1" applyAlignment="1">
      <alignment horizontal="right"/>
    </xf>
    <xf numFmtId="164" fontId="0" fillId="0" borderId="37" xfId="0" applyNumberFormat="1" applyBorder="1" applyAlignment="1">
      <alignment horizontal="right"/>
    </xf>
    <xf numFmtId="164" fontId="8" fillId="3" borderId="19" xfId="3" applyNumberFormat="1" applyFont="1" applyFill="1" applyBorder="1" applyProtection="1">
      <protection locked="0"/>
    </xf>
    <xf numFmtId="0" fontId="4" fillId="11" borderId="34" xfId="0" applyFont="1" applyFill="1" applyBorder="1" applyAlignment="1">
      <alignment horizontal="center"/>
    </xf>
    <xf numFmtId="14" fontId="4" fillId="11" borderId="35" xfId="0" applyNumberFormat="1" applyFont="1" applyFill="1" applyBorder="1" applyAlignment="1">
      <alignment horizontal="right"/>
    </xf>
    <xf numFmtId="164" fontId="8" fillId="12" borderId="35" xfId="0" applyNumberFormat="1" applyFont="1" applyFill="1" applyBorder="1"/>
    <xf numFmtId="164" fontId="8" fillId="9" borderId="35" xfId="0" applyNumberFormat="1" applyFont="1" applyFill="1" applyBorder="1" applyProtection="1"/>
    <xf numFmtId="164" fontId="0" fillId="12" borderId="35" xfId="1" applyNumberFormat="1" applyFont="1" applyFill="1" applyBorder="1"/>
    <xf numFmtId="164" fontId="8" fillId="12" borderId="35" xfId="0" applyNumberFormat="1" applyFont="1" applyFill="1" applyBorder="1" applyProtection="1"/>
    <xf numFmtId="164" fontId="8" fillId="12" borderId="36" xfId="0" applyNumberFormat="1" applyFont="1" applyFill="1" applyBorder="1"/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14" borderId="16" xfId="0" applyFont="1" applyFill="1" applyBorder="1" applyAlignment="1">
      <alignment horizontal="center" wrapText="1"/>
    </xf>
    <xf numFmtId="0" fontId="4" fillId="14" borderId="22" xfId="0" applyFont="1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4" fillId="9" borderId="16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="79" zoomScaleNormal="79" workbookViewId="0">
      <selection activeCell="Y22" sqref="Y22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95" t="s">
        <v>0</v>
      </c>
      <c r="B1" s="96"/>
      <c r="C1" s="96"/>
      <c r="D1" s="96"/>
      <c r="E1" s="96"/>
      <c r="F1" s="96"/>
      <c r="G1" s="96"/>
      <c r="H1" s="96"/>
      <c r="I1" s="97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98"/>
      <c r="B2" s="99"/>
      <c r="C2" s="99"/>
      <c r="D2" s="99"/>
      <c r="E2" s="99"/>
      <c r="F2" s="99"/>
      <c r="G2" s="99"/>
      <c r="H2" s="99"/>
      <c r="I2" s="100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01" t="s">
        <v>1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9"/>
      <c r="S4" s="10"/>
      <c r="T4" s="11"/>
      <c r="W4"/>
    </row>
    <row r="5" spans="1:24" ht="69" customHeight="1" thickBot="1" x14ac:dyDescent="0.45">
      <c r="A5" s="12" t="s">
        <v>2</v>
      </c>
      <c r="B5" s="13" t="s">
        <v>38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93" t="s">
        <v>13</v>
      </c>
      <c r="O5" s="94"/>
      <c r="P5" s="106" t="s">
        <v>14</v>
      </c>
      <c r="Q5" s="110" t="s">
        <v>15</v>
      </c>
      <c r="R5" s="108" t="s">
        <v>16</v>
      </c>
      <c r="S5" s="93" t="s">
        <v>13</v>
      </c>
      <c r="T5" s="94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07"/>
      <c r="Q6" s="111"/>
      <c r="R6" s="109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43831</v>
      </c>
      <c r="B7" s="30" t="s">
        <v>30</v>
      </c>
      <c r="C7" s="31"/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4.9400000000000004</v>
      </c>
      <c r="J7" s="33">
        <v>0</v>
      </c>
      <c r="K7" s="34">
        <f t="shared" ref="K7:K37" si="0">SUM(D7:I7)</f>
        <v>4.9400000000000004</v>
      </c>
      <c r="L7" s="35">
        <v>0</v>
      </c>
      <c r="M7" s="34">
        <f t="shared" ref="M7:M37" si="1">+K7-L7</f>
        <v>4.9400000000000004</v>
      </c>
      <c r="N7" s="32">
        <v>0</v>
      </c>
      <c r="O7" s="32">
        <v>0.42</v>
      </c>
      <c r="P7" s="36">
        <f t="shared" ref="P7:P37" si="2">SUM(M7:O7)</f>
        <v>5.36</v>
      </c>
      <c r="Q7" s="76">
        <v>0.54</v>
      </c>
      <c r="R7" s="36">
        <f t="shared" ref="R7:R37" si="3">+P7-Q7</f>
        <v>4.82</v>
      </c>
      <c r="S7" s="32">
        <v>0</v>
      </c>
      <c r="T7" s="37">
        <v>0.42</v>
      </c>
      <c r="U7" s="38"/>
      <c r="W7"/>
    </row>
    <row r="8" spans="1:24" ht="15.75" thickBot="1" x14ac:dyDescent="0.3">
      <c r="A8" s="39">
        <v>43832</v>
      </c>
      <c r="B8" s="30" t="s">
        <v>31</v>
      </c>
      <c r="C8" s="30"/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4.93</v>
      </c>
      <c r="J8" s="41">
        <v>0</v>
      </c>
      <c r="K8" s="42">
        <f t="shared" si="0"/>
        <v>4.93</v>
      </c>
      <c r="L8" s="35">
        <v>0</v>
      </c>
      <c r="M8" s="42">
        <f t="shared" si="1"/>
        <v>4.93</v>
      </c>
      <c r="N8" s="40">
        <v>0</v>
      </c>
      <c r="O8" s="40">
        <v>0.42</v>
      </c>
      <c r="P8" s="43">
        <f t="shared" si="2"/>
        <v>5.35</v>
      </c>
      <c r="Q8" s="77">
        <v>0.55000000000000004</v>
      </c>
      <c r="R8" s="43">
        <f t="shared" si="3"/>
        <v>4.8</v>
      </c>
      <c r="S8" s="40">
        <v>0</v>
      </c>
      <c r="T8" s="44">
        <v>0.42</v>
      </c>
      <c r="U8" s="38"/>
      <c r="W8"/>
    </row>
    <row r="9" spans="1:24" ht="15.75" thickBot="1" x14ac:dyDescent="0.3">
      <c r="A9" s="39">
        <v>43833</v>
      </c>
      <c r="B9" s="30" t="s">
        <v>32</v>
      </c>
      <c r="C9" s="30"/>
      <c r="D9" s="40">
        <v>0.63400000000000001</v>
      </c>
      <c r="E9" s="40">
        <v>0</v>
      </c>
      <c r="F9" s="40">
        <v>0</v>
      </c>
      <c r="G9" s="40">
        <v>0</v>
      </c>
      <c r="H9" s="40">
        <v>0</v>
      </c>
      <c r="I9" s="40">
        <v>2.75</v>
      </c>
      <c r="J9" s="41">
        <v>0</v>
      </c>
      <c r="K9" s="42">
        <f t="shared" si="0"/>
        <v>3.3839999999999999</v>
      </c>
      <c r="L9" s="35">
        <v>0</v>
      </c>
      <c r="M9" s="42">
        <f t="shared" si="1"/>
        <v>3.3839999999999999</v>
      </c>
      <c r="N9" s="40">
        <v>0</v>
      </c>
      <c r="O9" s="40">
        <v>0.44</v>
      </c>
      <c r="P9" s="43">
        <f t="shared" si="2"/>
        <v>3.8239999999999998</v>
      </c>
      <c r="Q9" s="77">
        <v>0.55000000000000004</v>
      </c>
      <c r="R9" s="43">
        <f t="shared" si="3"/>
        <v>3.274</v>
      </c>
      <c r="S9" s="40">
        <v>0</v>
      </c>
      <c r="T9" s="44">
        <v>0.44</v>
      </c>
      <c r="U9" s="38"/>
      <c r="W9"/>
    </row>
    <row r="10" spans="1:24" ht="15.75" thickBot="1" x14ac:dyDescent="0.3">
      <c r="A10" s="39">
        <v>43834</v>
      </c>
      <c r="B10" s="30" t="s">
        <v>33</v>
      </c>
      <c r="C10" s="30"/>
      <c r="D10" s="40">
        <v>1.407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1">
        <v>0</v>
      </c>
      <c r="K10" s="42">
        <f t="shared" si="0"/>
        <v>1.407</v>
      </c>
      <c r="L10" s="35">
        <v>0</v>
      </c>
      <c r="M10" s="42">
        <f t="shared" si="1"/>
        <v>1.407</v>
      </c>
      <c r="N10" s="40">
        <v>0</v>
      </c>
      <c r="O10" s="40">
        <v>0.45</v>
      </c>
      <c r="P10" s="43">
        <f t="shared" si="2"/>
        <v>1.857</v>
      </c>
      <c r="Q10" s="77">
        <v>0.55000000000000004</v>
      </c>
      <c r="R10" s="43">
        <f t="shared" si="3"/>
        <v>1.3069999999999999</v>
      </c>
      <c r="S10" s="40">
        <v>0</v>
      </c>
      <c r="T10" s="44">
        <v>0.45</v>
      </c>
      <c r="U10" s="38"/>
      <c r="W10"/>
    </row>
    <row r="11" spans="1:24" ht="15.75" thickBot="1" x14ac:dyDescent="0.3">
      <c r="A11" s="39">
        <v>43835</v>
      </c>
      <c r="B11" s="30" t="s">
        <v>27</v>
      </c>
      <c r="C11" s="30"/>
      <c r="D11" s="40">
        <v>1.409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1">
        <v>0</v>
      </c>
      <c r="K11" s="42">
        <f t="shared" si="0"/>
        <v>1.409</v>
      </c>
      <c r="L11" s="35">
        <v>0</v>
      </c>
      <c r="M11" s="42">
        <f t="shared" si="1"/>
        <v>1.409</v>
      </c>
      <c r="N11" s="40">
        <v>0</v>
      </c>
      <c r="O11" s="40">
        <v>0.45</v>
      </c>
      <c r="P11" s="43">
        <f t="shared" si="2"/>
        <v>1.859</v>
      </c>
      <c r="Q11" s="77">
        <v>0.55000000000000004</v>
      </c>
      <c r="R11" s="43">
        <f t="shared" si="3"/>
        <v>1.3089999999999999</v>
      </c>
      <c r="S11" s="40">
        <v>0</v>
      </c>
      <c r="T11" s="44">
        <v>0.45</v>
      </c>
      <c r="U11" s="38"/>
      <c r="W11"/>
    </row>
    <row r="12" spans="1:24" ht="15.75" thickBot="1" x14ac:dyDescent="0.3">
      <c r="A12" s="39">
        <v>43836</v>
      </c>
      <c r="B12" s="30" t="s">
        <v>28</v>
      </c>
      <c r="C12" s="30"/>
      <c r="D12" s="40">
        <v>0.52100000000000002</v>
      </c>
      <c r="E12" s="40">
        <v>0</v>
      </c>
      <c r="F12" s="40">
        <v>0</v>
      </c>
      <c r="G12" s="40">
        <v>0</v>
      </c>
      <c r="H12" s="40">
        <v>0</v>
      </c>
      <c r="I12" s="40">
        <v>2.93</v>
      </c>
      <c r="J12" s="41">
        <v>0</v>
      </c>
      <c r="K12" s="42">
        <f t="shared" si="0"/>
        <v>3.4510000000000001</v>
      </c>
      <c r="L12" s="35">
        <v>0</v>
      </c>
      <c r="M12" s="42">
        <f t="shared" si="1"/>
        <v>3.4510000000000001</v>
      </c>
      <c r="N12" s="40">
        <v>0</v>
      </c>
      <c r="O12" s="40">
        <v>0.46</v>
      </c>
      <c r="P12" s="43">
        <f t="shared" si="2"/>
        <v>3.911</v>
      </c>
      <c r="Q12" s="77">
        <v>0.54</v>
      </c>
      <c r="R12" s="43">
        <f t="shared" si="3"/>
        <v>3.371</v>
      </c>
      <c r="S12" s="40">
        <v>0</v>
      </c>
      <c r="T12" s="44">
        <v>0.46</v>
      </c>
      <c r="U12" s="38"/>
      <c r="W12"/>
    </row>
    <row r="13" spans="1:24" ht="15.75" thickBot="1" x14ac:dyDescent="0.3">
      <c r="A13" s="39">
        <v>43837</v>
      </c>
      <c r="B13" s="30" t="s">
        <v>29</v>
      </c>
      <c r="C13" s="30"/>
      <c r="D13" s="40">
        <v>0.71499999999999997</v>
      </c>
      <c r="E13" s="40">
        <v>0</v>
      </c>
      <c r="F13" s="40">
        <v>0</v>
      </c>
      <c r="G13" s="40">
        <v>0</v>
      </c>
      <c r="H13" s="40">
        <v>0</v>
      </c>
      <c r="I13" s="40">
        <v>4.9630000000000001</v>
      </c>
      <c r="J13" s="41">
        <v>0</v>
      </c>
      <c r="K13" s="42">
        <f t="shared" si="0"/>
        <v>5.6779999999999999</v>
      </c>
      <c r="L13" s="35">
        <v>0</v>
      </c>
      <c r="M13" s="42">
        <f t="shared" si="1"/>
        <v>5.6779999999999999</v>
      </c>
      <c r="N13" s="40">
        <v>0</v>
      </c>
      <c r="O13" s="40">
        <v>0.47</v>
      </c>
      <c r="P13" s="43">
        <f t="shared" si="2"/>
        <v>6.1479999999999997</v>
      </c>
      <c r="Q13" s="77">
        <v>0.55000000000000004</v>
      </c>
      <c r="R13" s="43">
        <f t="shared" si="3"/>
        <v>5.5979999999999999</v>
      </c>
      <c r="S13" s="40">
        <v>0</v>
      </c>
      <c r="T13" s="44">
        <v>0.47</v>
      </c>
      <c r="U13" s="38"/>
      <c r="W13"/>
    </row>
    <row r="14" spans="1:24" ht="15.75" thickBot="1" x14ac:dyDescent="0.3">
      <c r="A14" s="39">
        <v>43838</v>
      </c>
      <c r="B14" s="30" t="s">
        <v>30</v>
      </c>
      <c r="C14" s="30"/>
      <c r="D14" s="40">
        <v>1.4530000000000001</v>
      </c>
      <c r="E14" s="40">
        <v>0</v>
      </c>
      <c r="F14" s="40">
        <v>0</v>
      </c>
      <c r="G14" s="40">
        <v>0</v>
      </c>
      <c r="H14" s="40">
        <v>0</v>
      </c>
      <c r="I14" s="40">
        <v>4.95</v>
      </c>
      <c r="J14" s="41">
        <v>0</v>
      </c>
      <c r="K14" s="42">
        <f t="shared" si="0"/>
        <v>6.4030000000000005</v>
      </c>
      <c r="L14" s="35">
        <v>0</v>
      </c>
      <c r="M14" s="42">
        <f t="shared" si="1"/>
        <v>6.4030000000000005</v>
      </c>
      <c r="N14" s="40">
        <v>0</v>
      </c>
      <c r="O14" s="40">
        <v>0.5</v>
      </c>
      <c r="P14" s="43">
        <f t="shared" si="2"/>
        <v>6.9030000000000005</v>
      </c>
      <c r="Q14" s="77">
        <v>0.64</v>
      </c>
      <c r="R14" s="43">
        <f t="shared" si="3"/>
        <v>6.2630000000000008</v>
      </c>
      <c r="S14" s="40">
        <v>0</v>
      </c>
      <c r="T14" s="44">
        <v>0.5</v>
      </c>
      <c r="U14" s="38"/>
      <c r="W14"/>
    </row>
    <row r="15" spans="1:24" ht="15.75" thickBot="1" x14ac:dyDescent="0.3">
      <c r="A15" s="39">
        <v>43839</v>
      </c>
      <c r="B15" s="30" t="s">
        <v>31</v>
      </c>
      <c r="C15" s="30"/>
      <c r="D15" s="40">
        <v>0.35199999999999998</v>
      </c>
      <c r="E15" s="40">
        <v>0</v>
      </c>
      <c r="F15" s="40">
        <v>0</v>
      </c>
      <c r="G15" s="40">
        <v>0</v>
      </c>
      <c r="H15" s="40">
        <v>0</v>
      </c>
      <c r="I15" s="40">
        <v>4.96</v>
      </c>
      <c r="J15" s="41">
        <v>0</v>
      </c>
      <c r="K15" s="42">
        <f t="shared" si="0"/>
        <v>5.3120000000000003</v>
      </c>
      <c r="L15" s="35">
        <v>0</v>
      </c>
      <c r="M15" s="42">
        <f t="shared" si="1"/>
        <v>5.3120000000000003</v>
      </c>
      <c r="N15" s="40">
        <v>0</v>
      </c>
      <c r="O15" s="40">
        <v>0.5</v>
      </c>
      <c r="P15" s="43">
        <f t="shared" si="2"/>
        <v>5.8120000000000003</v>
      </c>
      <c r="Q15" s="77">
        <v>0.74</v>
      </c>
      <c r="R15" s="43">
        <f t="shared" si="3"/>
        <v>5.0720000000000001</v>
      </c>
      <c r="S15" s="40">
        <v>0</v>
      </c>
      <c r="T15" s="44">
        <v>0.5</v>
      </c>
      <c r="U15" s="38"/>
      <c r="W15"/>
    </row>
    <row r="16" spans="1:24" ht="15.75" thickBot="1" x14ac:dyDescent="0.3">
      <c r="A16" s="39">
        <v>43840</v>
      </c>
      <c r="B16" s="30" t="s">
        <v>32</v>
      </c>
      <c r="C16" s="30"/>
      <c r="D16" s="40">
        <v>1.2390000000000001</v>
      </c>
      <c r="E16" s="40">
        <v>0</v>
      </c>
      <c r="F16" s="40">
        <v>0</v>
      </c>
      <c r="G16" s="40">
        <v>0</v>
      </c>
      <c r="H16" s="40">
        <v>0</v>
      </c>
      <c r="I16" s="40">
        <v>2.75</v>
      </c>
      <c r="J16" s="41">
        <v>0</v>
      </c>
      <c r="K16" s="42">
        <f t="shared" si="0"/>
        <v>3.9889999999999999</v>
      </c>
      <c r="L16" s="35">
        <v>0</v>
      </c>
      <c r="M16" s="42">
        <f t="shared" si="1"/>
        <v>3.9889999999999999</v>
      </c>
      <c r="N16" s="40">
        <v>0</v>
      </c>
      <c r="O16" s="40">
        <v>0.49</v>
      </c>
      <c r="P16" s="43">
        <f t="shared" si="2"/>
        <v>4.4790000000000001</v>
      </c>
      <c r="Q16" s="77">
        <v>0.75</v>
      </c>
      <c r="R16" s="43">
        <f t="shared" si="3"/>
        <v>3.7290000000000001</v>
      </c>
      <c r="S16" s="40">
        <v>0</v>
      </c>
      <c r="T16" s="44">
        <v>0.49</v>
      </c>
      <c r="U16" s="38"/>
      <c r="W16"/>
    </row>
    <row r="17" spans="1:23" ht="15.75" thickBot="1" x14ac:dyDescent="0.3">
      <c r="A17" s="39">
        <v>43841</v>
      </c>
      <c r="B17" s="30" t="s">
        <v>33</v>
      </c>
      <c r="C17" s="30"/>
      <c r="D17" s="40">
        <v>2.1549999999999998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1">
        <v>0</v>
      </c>
      <c r="K17" s="42">
        <f t="shared" si="0"/>
        <v>2.1549999999999998</v>
      </c>
      <c r="L17" s="35">
        <v>0</v>
      </c>
      <c r="M17" s="42">
        <f t="shared" si="1"/>
        <v>2.1549999999999998</v>
      </c>
      <c r="N17" s="40">
        <v>0</v>
      </c>
      <c r="O17" s="40">
        <v>0.51</v>
      </c>
      <c r="P17" s="43">
        <f t="shared" si="2"/>
        <v>2.665</v>
      </c>
      <c r="Q17" s="77">
        <v>0.74</v>
      </c>
      <c r="R17" s="43">
        <f t="shared" si="3"/>
        <v>1.925</v>
      </c>
      <c r="S17" s="40">
        <v>0</v>
      </c>
      <c r="T17" s="44">
        <v>0.51</v>
      </c>
      <c r="U17" s="38"/>
      <c r="W17"/>
    </row>
    <row r="18" spans="1:23" ht="15.75" thickBot="1" x14ac:dyDescent="0.3">
      <c r="A18" s="39">
        <v>43842</v>
      </c>
      <c r="B18" s="30" t="s">
        <v>27</v>
      </c>
      <c r="C18" s="30"/>
      <c r="D18" s="40">
        <v>1.1639999999999999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1">
        <v>0</v>
      </c>
      <c r="K18" s="42">
        <f t="shared" si="0"/>
        <v>1.1639999999999999</v>
      </c>
      <c r="L18" s="35">
        <v>0</v>
      </c>
      <c r="M18" s="42">
        <f t="shared" si="1"/>
        <v>1.1639999999999999</v>
      </c>
      <c r="N18" s="40">
        <v>0</v>
      </c>
      <c r="O18" s="40">
        <v>0.55000000000000004</v>
      </c>
      <c r="P18" s="43">
        <f t="shared" si="2"/>
        <v>1.714</v>
      </c>
      <c r="Q18" s="77">
        <v>0.73</v>
      </c>
      <c r="R18" s="43">
        <f t="shared" si="3"/>
        <v>0.98399999999999999</v>
      </c>
      <c r="S18" s="40">
        <v>0</v>
      </c>
      <c r="T18" s="44">
        <v>0.55000000000000004</v>
      </c>
      <c r="U18" s="38"/>
      <c r="W18"/>
    </row>
    <row r="19" spans="1:23" ht="15.75" thickBot="1" x14ac:dyDescent="0.3">
      <c r="A19" s="39">
        <v>43843</v>
      </c>
      <c r="B19" s="30" t="s">
        <v>28</v>
      </c>
      <c r="C19" s="30"/>
      <c r="D19" s="40">
        <v>0.45400000000000001</v>
      </c>
      <c r="E19" s="40">
        <v>0</v>
      </c>
      <c r="F19" s="40">
        <v>0</v>
      </c>
      <c r="G19" s="40">
        <v>0</v>
      </c>
      <c r="H19" s="40">
        <v>0</v>
      </c>
      <c r="I19" s="40">
        <v>2.85</v>
      </c>
      <c r="J19" s="41">
        <v>0</v>
      </c>
      <c r="K19" s="42">
        <f t="shared" si="0"/>
        <v>3.3040000000000003</v>
      </c>
      <c r="L19" s="35">
        <v>0</v>
      </c>
      <c r="M19" s="42">
        <f t="shared" si="1"/>
        <v>3.3040000000000003</v>
      </c>
      <c r="N19" s="40">
        <v>0</v>
      </c>
      <c r="O19" s="40">
        <v>0.54</v>
      </c>
      <c r="P19" s="43">
        <f t="shared" si="2"/>
        <v>3.8440000000000003</v>
      </c>
      <c r="Q19" s="77">
        <v>0.74</v>
      </c>
      <c r="R19" s="43">
        <f t="shared" si="3"/>
        <v>3.1040000000000001</v>
      </c>
      <c r="S19" s="40">
        <v>0</v>
      </c>
      <c r="T19" s="44">
        <v>0.54</v>
      </c>
      <c r="U19" s="38"/>
      <c r="W19"/>
    </row>
    <row r="20" spans="1:23" ht="15.75" thickBot="1" x14ac:dyDescent="0.3">
      <c r="A20" s="39">
        <v>43844</v>
      </c>
      <c r="B20" s="30" t="s">
        <v>29</v>
      </c>
      <c r="C20" s="30"/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5.34</v>
      </c>
      <c r="J20" s="41">
        <v>0</v>
      </c>
      <c r="K20" s="42">
        <f t="shared" si="0"/>
        <v>5.34</v>
      </c>
      <c r="L20" s="35">
        <v>0</v>
      </c>
      <c r="M20" s="42">
        <f t="shared" si="1"/>
        <v>5.34</v>
      </c>
      <c r="N20" s="40">
        <v>0</v>
      </c>
      <c r="O20" s="40">
        <v>0.55000000000000004</v>
      </c>
      <c r="P20" s="43">
        <f t="shared" si="2"/>
        <v>5.89</v>
      </c>
      <c r="Q20" s="77">
        <v>0.75</v>
      </c>
      <c r="R20" s="43">
        <f t="shared" si="3"/>
        <v>5.14</v>
      </c>
      <c r="S20" s="40">
        <v>0</v>
      </c>
      <c r="T20" s="44">
        <v>0.55000000000000004</v>
      </c>
      <c r="U20" s="38"/>
      <c r="W20"/>
    </row>
    <row r="21" spans="1:23" ht="15.75" thickBot="1" x14ac:dyDescent="0.3">
      <c r="A21" s="39">
        <v>43845</v>
      </c>
      <c r="B21" s="30" t="s">
        <v>30</v>
      </c>
      <c r="C21" s="30"/>
      <c r="D21" s="40">
        <v>0</v>
      </c>
      <c r="E21" s="40">
        <v>0.26800000000000002</v>
      </c>
      <c r="F21" s="40">
        <v>0</v>
      </c>
      <c r="G21" s="40">
        <v>0</v>
      </c>
      <c r="H21" s="40">
        <v>0</v>
      </c>
      <c r="I21" s="40">
        <v>5.1130000000000004</v>
      </c>
      <c r="J21" s="41">
        <v>0</v>
      </c>
      <c r="K21" s="42">
        <f t="shared" si="0"/>
        <v>5.3810000000000002</v>
      </c>
      <c r="L21" s="35">
        <v>0</v>
      </c>
      <c r="M21" s="42">
        <f t="shared" si="1"/>
        <v>5.3810000000000002</v>
      </c>
      <c r="N21" s="40">
        <v>0</v>
      </c>
      <c r="O21" s="40">
        <v>0.55000000000000004</v>
      </c>
      <c r="P21" s="43">
        <f t="shared" si="2"/>
        <v>5.931</v>
      </c>
      <c r="Q21" s="77">
        <v>0.76</v>
      </c>
      <c r="R21" s="43">
        <f t="shared" si="3"/>
        <v>5.1710000000000003</v>
      </c>
      <c r="S21" s="40">
        <v>0</v>
      </c>
      <c r="T21" s="44">
        <v>0.55000000000000004</v>
      </c>
      <c r="U21" s="38"/>
      <c r="W21"/>
    </row>
    <row r="22" spans="1:23" ht="15.75" thickBot="1" x14ac:dyDescent="0.3">
      <c r="A22" s="39">
        <v>43846</v>
      </c>
      <c r="B22" s="30" t="s">
        <v>31</v>
      </c>
      <c r="C22" s="30"/>
      <c r="D22" s="40">
        <v>0.31900000000000001</v>
      </c>
      <c r="E22" s="40">
        <v>0.26800000000000002</v>
      </c>
      <c r="F22" s="40">
        <v>0</v>
      </c>
      <c r="G22" s="40">
        <v>0</v>
      </c>
      <c r="H22" s="40">
        <v>0</v>
      </c>
      <c r="I22" s="40">
        <v>4.83</v>
      </c>
      <c r="J22" s="41">
        <v>0</v>
      </c>
      <c r="K22" s="42">
        <f t="shared" si="0"/>
        <v>5.4169999999999998</v>
      </c>
      <c r="L22" s="35">
        <v>0</v>
      </c>
      <c r="M22" s="42">
        <f t="shared" si="1"/>
        <v>5.4169999999999998</v>
      </c>
      <c r="N22" s="40">
        <v>0</v>
      </c>
      <c r="O22" s="40">
        <v>0.54</v>
      </c>
      <c r="P22" s="43">
        <f t="shared" si="2"/>
        <v>5.9569999999999999</v>
      </c>
      <c r="Q22" s="77">
        <v>0.76</v>
      </c>
      <c r="R22" s="43">
        <f t="shared" si="3"/>
        <v>5.1970000000000001</v>
      </c>
      <c r="S22" s="40">
        <v>0</v>
      </c>
      <c r="T22" s="44">
        <v>0.54</v>
      </c>
      <c r="U22" s="38"/>
      <c r="W22"/>
    </row>
    <row r="23" spans="1:23" ht="15.75" thickBot="1" x14ac:dyDescent="0.3">
      <c r="A23" s="39">
        <v>43847</v>
      </c>
      <c r="B23" s="30" t="s">
        <v>32</v>
      </c>
      <c r="C23" s="30"/>
      <c r="D23" s="40">
        <v>0.73399999999999999</v>
      </c>
      <c r="E23" s="40">
        <v>0.27600000000000002</v>
      </c>
      <c r="F23" s="40">
        <v>0</v>
      </c>
      <c r="G23" s="40">
        <v>0</v>
      </c>
      <c r="H23" s="40">
        <v>0</v>
      </c>
      <c r="I23" s="40">
        <v>1.73</v>
      </c>
      <c r="J23" s="41">
        <v>0</v>
      </c>
      <c r="K23" s="42">
        <f t="shared" si="0"/>
        <v>2.74</v>
      </c>
      <c r="L23" s="35">
        <v>0</v>
      </c>
      <c r="M23" s="42">
        <f t="shared" si="1"/>
        <v>2.74</v>
      </c>
      <c r="N23" s="40">
        <v>0</v>
      </c>
      <c r="O23" s="40">
        <v>0.54</v>
      </c>
      <c r="P23" s="43">
        <f t="shared" si="2"/>
        <v>3.2800000000000002</v>
      </c>
      <c r="Q23" s="77">
        <v>0.7</v>
      </c>
      <c r="R23" s="43">
        <f t="shared" si="3"/>
        <v>2.58</v>
      </c>
      <c r="S23" s="40">
        <v>0</v>
      </c>
      <c r="T23" s="44">
        <v>0.54</v>
      </c>
      <c r="U23" s="38"/>
      <c r="W23"/>
    </row>
    <row r="24" spans="1:23" ht="15.75" thickBot="1" x14ac:dyDescent="0.3">
      <c r="A24" s="39">
        <v>43848</v>
      </c>
      <c r="B24" s="30" t="s">
        <v>33</v>
      </c>
      <c r="C24" s="30"/>
      <c r="D24" s="40">
        <v>1.3720000000000001</v>
      </c>
      <c r="E24" s="40">
        <v>0.26500000000000001</v>
      </c>
      <c r="F24" s="40">
        <v>0</v>
      </c>
      <c r="G24" s="40">
        <v>0</v>
      </c>
      <c r="H24" s="40">
        <v>0</v>
      </c>
      <c r="I24" s="40">
        <v>0</v>
      </c>
      <c r="J24" s="41">
        <v>0</v>
      </c>
      <c r="K24" s="42">
        <f t="shared" si="0"/>
        <v>1.637</v>
      </c>
      <c r="L24" s="35">
        <v>0</v>
      </c>
      <c r="M24" s="42">
        <f t="shared" si="1"/>
        <v>1.637</v>
      </c>
      <c r="N24" s="40">
        <v>0</v>
      </c>
      <c r="O24" s="40">
        <v>0.55000000000000004</v>
      </c>
      <c r="P24" s="43">
        <f t="shared" si="2"/>
        <v>2.1870000000000003</v>
      </c>
      <c r="Q24" s="77">
        <v>0.61</v>
      </c>
      <c r="R24" s="43">
        <f t="shared" si="3"/>
        <v>1.5770000000000004</v>
      </c>
      <c r="S24" s="40">
        <v>0</v>
      </c>
      <c r="T24" s="44">
        <v>0.55000000000000004</v>
      </c>
      <c r="U24" s="38"/>
      <c r="W24"/>
    </row>
    <row r="25" spans="1:23" ht="15.75" thickBot="1" x14ac:dyDescent="0.3">
      <c r="A25" s="39">
        <v>43849</v>
      </c>
      <c r="B25" s="30" t="s">
        <v>27</v>
      </c>
      <c r="C25" s="30"/>
      <c r="D25" s="40">
        <v>1.1459999999999999</v>
      </c>
      <c r="E25" s="40">
        <v>0.26400000000000001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  <c r="K25" s="42">
        <f t="shared" si="0"/>
        <v>1.41</v>
      </c>
      <c r="L25" s="35">
        <v>0</v>
      </c>
      <c r="M25" s="42">
        <f t="shared" si="1"/>
        <v>1.41</v>
      </c>
      <c r="N25" s="40">
        <v>0</v>
      </c>
      <c r="O25" s="40">
        <v>0.54</v>
      </c>
      <c r="P25" s="43">
        <f t="shared" si="2"/>
        <v>1.95</v>
      </c>
      <c r="Q25" s="77">
        <v>0.42</v>
      </c>
      <c r="R25" s="43">
        <f t="shared" si="3"/>
        <v>1.53</v>
      </c>
      <c r="S25" s="40">
        <v>0</v>
      </c>
      <c r="T25" s="44">
        <v>0.54</v>
      </c>
      <c r="U25" s="38"/>
      <c r="W25"/>
    </row>
    <row r="26" spans="1:23" ht="15.75" thickBot="1" x14ac:dyDescent="0.3">
      <c r="A26" s="39">
        <v>43850</v>
      </c>
      <c r="B26" s="30" t="s">
        <v>28</v>
      </c>
      <c r="C26" s="30"/>
      <c r="D26" s="40">
        <v>0</v>
      </c>
      <c r="E26" s="40">
        <v>0.26200000000000001</v>
      </c>
      <c r="F26" s="40">
        <v>0</v>
      </c>
      <c r="G26" s="40">
        <v>0</v>
      </c>
      <c r="H26" s="40">
        <v>0</v>
      </c>
      <c r="I26" s="40">
        <v>4.63</v>
      </c>
      <c r="J26" s="41">
        <v>0</v>
      </c>
      <c r="K26" s="42">
        <f t="shared" si="0"/>
        <v>4.8919999999999995</v>
      </c>
      <c r="L26" s="35">
        <v>0</v>
      </c>
      <c r="M26" s="42">
        <f t="shared" si="1"/>
        <v>4.8919999999999995</v>
      </c>
      <c r="N26" s="40">
        <v>0</v>
      </c>
      <c r="O26" s="40">
        <v>0.54</v>
      </c>
      <c r="P26" s="43">
        <f t="shared" si="2"/>
        <v>5.4319999999999995</v>
      </c>
      <c r="Q26" s="77">
        <v>0.41</v>
      </c>
      <c r="R26" s="43">
        <f t="shared" si="3"/>
        <v>5.0219999999999994</v>
      </c>
      <c r="S26" s="40">
        <v>0</v>
      </c>
      <c r="T26" s="44">
        <v>0.54</v>
      </c>
      <c r="U26" s="38"/>
      <c r="W26"/>
    </row>
    <row r="27" spans="1:23" ht="15.75" thickBot="1" x14ac:dyDescent="0.3">
      <c r="A27" s="39">
        <v>43851</v>
      </c>
      <c r="B27" s="30" t="s">
        <v>29</v>
      </c>
      <c r="C27" s="30"/>
      <c r="D27" s="40">
        <v>0</v>
      </c>
      <c r="E27" s="40">
        <v>0.26</v>
      </c>
      <c r="F27" s="40">
        <v>0</v>
      </c>
      <c r="G27" s="40">
        <v>0</v>
      </c>
      <c r="H27" s="40">
        <v>0</v>
      </c>
      <c r="I27" s="40">
        <v>10.130000000000001</v>
      </c>
      <c r="J27" s="41">
        <v>0</v>
      </c>
      <c r="K27" s="42">
        <f t="shared" si="0"/>
        <v>10.39</v>
      </c>
      <c r="L27" s="35">
        <v>0</v>
      </c>
      <c r="M27" s="42">
        <f t="shared" si="1"/>
        <v>10.39</v>
      </c>
      <c r="N27" s="40">
        <v>0</v>
      </c>
      <c r="O27" s="40">
        <v>0.53</v>
      </c>
      <c r="P27" s="43">
        <f t="shared" si="2"/>
        <v>10.92</v>
      </c>
      <c r="Q27" s="77">
        <v>0.47</v>
      </c>
      <c r="R27" s="43">
        <f t="shared" si="3"/>
        <v>10.45</v>
      </c>
      <c r="S27" s="40">
        <v>0</v>
      </c>
      <c r="T27" s="44">
        <v>0.53</v>
      </c>
      <c r="U27" s="38"/>
      <c r="W27"/>
    </row>
    <row r="28" spans="1:23" ht="15.75" thickBot="1" x14ac:dyDescent="0.3">
      <c r="A28" s="39">
        <v>43852</v>
      </c>
      <c r="B28" s="30" t="s">
        <v>30</v>
      </c>
      <c r="C28" s="30"/>
      <c r="D28" s="40">
        <v>0</v>
      </c>
      <c r="E28" s="40">
        <v>0.26200000000000001</v>
      </c>
      <c r="F28" s="40">
        <v>0</v>
      </c>
      <c r="G28" s="40">
        <v>0</v>
      </c>
      <c r="H28" s="40">
        <v>0</v>
      </c>
      <c r="I28" s="40">
        <v>0</v>
      </c>
      <c r="J28" s="41">
        <v>0</v>
      </c>
      <c r="K28" s="42">
        <f t="shared" si="0"/>
        <v>0.26200000000000001</v>
      </c>
      <c r="L28" s="35">
        <v>0</v>
      </c>
      <c r="M28" s="42">
        <f t="shared" si="1"/>
        <v>0.26200000000000001</v>
      </c>
      <c r="N28" s="40">
        <v>0</v>
      </c>
      <c r="O28" s="40">
        <v>0.54</v>
      </c>
      <c r="P28" s="43">
        <f t="shared" si="2"/>
        <v>0.80200000000000005</v>
      </c>
      <c r="Q28" s="77">
        <v>0.54</v>
      </c>
      <c r="R28" s="43">
        <f t="shared" si="3"/>
        <v>0.26200000000000001</v>
      </c>
      <c r="S28" s="40">
        <v>0</v>
      </c>
      <c r="T28" s="44">
        <v>0.54</v>
      </c>
      <c r="U28" s="38"/>
      <c r="W28"/>
    </row>
    <row r="29" spans="1:23" ht="15.75" thickBot="1" x14ac:dyDescent="0.3">
      <c r="A29" s="39">
        <v>43853</v>
      </c>
      <c r="B29" s="30" t="s">
        <v>31</v>
      </c>
      <c r="C29" s="30"/>
      <c r="D29" s="40">
        <v>0</v>
      </c>
      <c r="E29" s="40">
        <v>0.26300000000000001</v>
      </c>
      <c r="F29" s="40">
        <v>0</v>
      </c>
      <c r="G29" s="40">
        <v>0</v>
      </c>
      <c r="H29" s="40">
        <v>0</v>
      </c>
      <c r="I29" s="40">
        <v>5.46</v>
      </c>
      <c r="J29" s="41">
        <v>0</v>
      </c>
      <c r="K29" s="42">
        <f t="shared" si="0"/>
        <v>5.7229999999999999</v>
      </c>
      <c r="L29" s="35">
        <v>0</v>
      </c>
      <c r="M29" s="42">
        <f t="shared" si="1"/>
        <v>5.7229999999999999</v>
      </c>
      <c r="N29" s="40">
        <v>0</v>
      </c>
      <c r="O29" s="40">
        <v>0.47</v>
      </c>
      <c r="P29" s="43">
        <f t="shared" si="2"/>
        <v>6.1929999999999996</v>
      </c>
      <c r="Q29" s="77">
        <v>0.55000000000000004</v>
      </c>
      <c r="R29" s="43">
        <f t="shared" si="3"/>
        <v>5.6429999999999998</v>
      </c>
      <c r="S29" s="40">
        <v>0</v>
      </c>
      <c r="T29" s="44">
        <v>0.47</v>
      </c>
      <c r="U29" s="38"/>
      <c r="W29"/>
    </row>
    <row r="30" spans="1:23" ht="15.75" thickBot="1" x14ac:dyDescent="0.3">
      <c r="A30" s="39">
        <v>43854</v>
      </c>
      <c r="B30" s="30" t="s">
        <v>32</v>
      </c>
      <c r="C30" s="30"/>
      <c r="D30" s="40">
        <v>1.347</v>
      </c>
      <c r="E30" s="40">
        <v>0.26</v>
      </c>
      <c r="F30" s="40">
        <v>0</v>
      </c>
      <c r="G30" s="40">
        <v>0.42699999999999999</v>
      </c>
      <c r="H30" s="40">
        <v>0</v>
      </c>
      <c r="I30" s="40">
        <v>3.26</v>
      </c>
      <c r="J30" s="41">
        <v>0</v>
      </c>
      <c r="K30" s="42">
        <f t="shared" si="0"/>
        <v>5.2939999999999996</v>
      </c>
      <c r="L30" s="35">
        <v>0</v>
      </c>
      <c r="M30" s="42">
        <f t="shared" si="1"/>
        <v>5.2939999999999996</v>
      </c>
      <c r="N30" s="40">
        <v>0</v>
      </c>
      <c r="O30" s="40">
        <v>0.42</v>
      </c>
      <c r="P30" s="43">
        <f t="shared" si="2"/>
        <v>5.7139999999999995</v>
      </c>
      <c r="Q30" s="77">
        <v>0.56000000000000005</v>
      </c>
      <c r="R30" s="43">
        <f t="shared" si="3"/>
        <v>5.1539999999999999</v>
      </c>
      <c r="S30" s="40">
        <v>0</v>
      </c>
      <c r="T30" s="44">
        <v>0.42</v>
      </c>
      <c r="U30" s="38"/>
      <c r="W30"/>
    </row>
    <row r="31" spans="1:23" ht="15.75" thickBot="1" x14ac:dyDescent="0.3">
      <c r="A31" s="39">
        <v>43855</v>
      </c>
      <c r="B31" s="30" t="s">
        <v>33</v>
      </c>
      <c r="C31" s="30"/>
      <c r="D31" s="40">
        <v>1.9930000000000001</v>
      </c>
      <c r="E31" s="40">
        <v>0.25800000000000001</v>
      </c>
      <c r="F31" s="40">
        <v>0</v>
      </c>
      <c r="G31" s="40">
        <v>0.53100000000000003</v>
      </c>
      <c r="H31" s="40">
        <v>0</v>
      </c>
      <c r="I31" s="40">
        <v>0</v>
      </c>
      <c r="J31" s="41">
        <v>0</v>
      </c>
      <c r="K31" s="42">
        <f t="shared" si="0"/>
        <v>2.7820000000000005</v>
      </c>
      <c r="L31" s="35">
        <v>0</v>
      </c>
      <c r="M31" s="42">
        <f t="shared" si="1"/>
        <v>2.7820000000000005</v>
      </c>
      <c r="N31" s="40">
        <v>0</v>
      </c>
      <c r="O31" s="40">
        <v>0.42</v>
      </c>
      <c r="P31" s="43">
        <f t="shared" si="2"/>
        <v>3.2020000000000004</v>
      </c>
      <c r="Q31" s="77">
        <v>0.56000000000000005</v>
      </c>
      <c r="R31" s="43">
        <f t="shared" si="3"/>
        <v>2.6420000000000003</v>
      </c>
      <c r="S31" s="40">
        <v>0</v>
      </c>
      <c r="T31" s="44">
        <v>0.42</v>
      </c>
      <c r="U31" s="38"/>
      <c r="W31"/>
    </row>
    <row r="32" spans="1:23" ht="15.75" thickBot="1" x14ac:dyDescent="0.3">
      <c r="A32" s="39">
        <v>43856</v>
      </c>
      <c r="B32" s="30" t="s">
        <v>27</v>
      </c>
      <c r="C32" s="30"/>
      <c r="D32" s="40">
        <v>1.923</v>
      </c>
      <c r="E32" s="40">
        <v>0.25700000000000001</v>
      </c>
      <c r="F32" s="40">
        <v>0</v>
      </c>
      <c r="G32" s="40">
        <v>0</v>
      </c>
      <c r="H32" s="40">
        <v>0</v>
      </c>
      <c r="I32" s="40">
        <v>0</v>
      </c>
      <c r="J32" s="41">
        <v>0</v>
      </c>
      <c r="K32" s="42">
        <f t="shared" si="0"/>
        <v>2.1800000000000002</v>
      </c>
      <c r="L32" s="35">
        <v>0</v>
      </c>
      <c r="M32" s="42">
        <f t="shared" si="1"/>
        <v>2.1800000000000002</v>
      </c>
      <c r="N32" s="40">
        <v>0</v>
      </c>
      <c r="O32" s="40">
        <v>0.43</v>
      </c>
      <c r="P32" s="43">
        <f t="shared" si="2"/>
        <v>2.6100000000000003</v>
      </c>
      <c r="Q32" s="77">
        <v>0.55000000000000004</v>
      </c>
      <c r="R32" s="43">
        <f t="shared" si="3"/>
        <v>2.0600000000000005</v>
      </c>
      <c r="S32" s="40">
        <v>0</v>
      </c>
      <c r="T32" s="44">
        <v>0.43</v>
      </c>
      <c r="U32" s="38"/>
      <c r="W32"/>
    </row>
    <row r="33" spans="1:23" ht="15.75" thickBot="1" x14ac:dyDescent="0.3">
      <c r="A33" s="39">
        <v>43857</v>
      </c>
      <c r="B33" s="30" t="s">
        <v>28</v>
      </c>
      <c r="C33" s="30"/>
      <c r="D33" s="40">
        <v>1.887</v>
      </c>
      <c r="E33" s="40">
        <v>0.25700000000000001</v>
      </c>
      <c r="F33" s="40">
        <v>0</v>
      </c>
      <c r="G33" s="40">
        <v>0.48699999999999999</v>
      </c>
      <c r="H33" s="40">
        <v>0</v>
      </c>
      <c r="I33" s="40">
        <v>0</v>
      </c>
      <c r="J33" s="41">
        <v>0</v>
      </c>
      <c r="K33" s="42">
        <f t="shared" si="0"/>
        <v>2.6310000000000002</v>
      </c>
      <c r="L33" s="35">
        <v>0</v>
      </c>
      <c r="M33" s="42">
        <f t="shared" si="1"/>
        <v>2.6310000000000002</v>
      </c>
      <c r="N33" s="40">
        <v>0</v>
      </c>
      <c r="O33" s="40">
        <v>0.98499999999999999</v>
      </c>
      <c r="P33" s="43">
        <f t="shared" si="2"/>
        <v>3.6160000000000001</v>
      </c>
      <c r="Q33" s="77">
        <v>0.55000000000000004</v>
      </c>
      <c r="R33" s="43">
        <f t="shared" si="3"/>
        <v>3.0659999999999998</v>
      </c>
      <c r="S33" s="40">
        <v>0</v>
      </c>
      <c r="T33" s="44">
        <v>0.98499999999999999</v>
      </c>
      <c r="U33" s="38"/>
      <c r="W33"/>
    </row>
    <row r="34" spans="1:23" ht="15.75" thickBot="1" x14ac:dyDescent="0.3">
      <c r="A34" s="39">
        <v>43858</v>
      </c>
      <c r="B34" s="30" t="s">
        <v>29</v>
      </c>
      <c r="C34" s="30"/>
      <c r="D34" s="40">
        <v>0.72199999999999998</v>
      </c>
      <c r="E34" s="40">
        <v>0.224</v>
      </c>
      <c r="F34" s="40">
        <v>0</v>
      </c>
      <c r="G34" s="40">
        <v>0.153</v>
      </c>
      <c r="H34" s="40">
        <v>0</v>
      </c>
      <c r="I34" s="40">
        <v>2.35</v>
      </c>
      <c r="J34" s="41">
        <v>0</v>
      </c>
      <c r="K34" s="42">
        <f t="shared" si="0"/>
        <v>3.4489999999999998</v>
      </c>
      <c r="L34" s="35">
        <v>0</v>
      </c>
      <c r="M34" s="42">
        <f t="shared" si="1"/>
        <v>3.4489999999999998</v>
      </c>
      <c r="N34" s="40">
        <v>0</v>
      </c>
      <c r="O34" s="40">
        <v>0.43</v>
      </c>
      <c r="P34" s="43">
        <f t="shared" si="2"/>
        <v>3.879</v>
      </c>
      <c r="Q34" s="77">
        <v>0.55000000000000004</v>
      </c>
      <c r="R34" s="43">
        <f t="shared" si="3"/>
        <v>3.3289999999999997</v>
      </c>
      <c r="S34" s="40">
        <v>0</v>
      </c>
      <c r="T34" s="44">
        <v>0.43</v>
      </c>
      <c r="U34" s="38"/>
      <c r="W34"/>
    </row>
    <row r="35" spans="1:23" ht="15.75" thickBot="1" x14ac:dyDescent="0.3">
      <c r="A35" s="39">
        <v>43859</v>
      </c>
      <c r="B35" s="30" t="s">
        <v>30</v>
      </c>
      <c r="C35" s="30"/>
      <c r="D35" s="40">
        <v>0</v>
      </c>
      <c r="E35" s="40">
        <v>0.13700000000000001</v>
      </c>
      <c r="F35" s="40">
        <v>0</v>
      </c>
      <c r="G35" s="40">
        <v>2E-3</v>
      </c>
      <c r="H35" s="40">
        <v>0</v>
      </c>
      <c r="I35" s="40">
        <v>1.43</v>
      </c>
      <c r="J35" s="41">
        <v>0</v>
      </c>
      <c r="K35" s="42">
        <f t="shared" si="0"/>
        <v>1.569</v>
      </c>
      <c r="L35" s="35">
        <v>0</v>
      </c>
      <c r="M35" s="42">
        <f t="shared" si="1"/>
        <v>1.569</v>
      </c>
      <c r="N35" s="40">
        <v>0</v>
      </c>
      <c r="O35" s="40">
        <v>0.65800000000000003</v>
      </c>
      <c r="P35" s="43">
        <f t="shared" si="2"/>
        <v>2.2269999999999999</v>
      </c>
      <c r="Q35" s="77">
        <v>0.55000000000000004</v>
      </c>
      <c r="R35" s="43">
        <f t="shared" si="3"/>
        <v>1.6769999999999998</v>
      </c>
      <c r="S35" s="40">
        <v>0</v>
      </c>
      <c r="T35" s="44">
        <v>0.65800000000000003</v>
      </c>
      <c r="U35" s="38"/>
      <c r="W35"/>
    </row>
    <row r="36" spans="1:23" ht="15.75" thickBot="1" x14ac:dyDescent="0.3">
      <c r="A36" s="39">
        <v>43860</v>
      </c>
      <c r="B36" s="30" t="s">
        <v>31</v>
      </c>
      <c r="C36" s="30"/>
      <c r="D36" s="40">
        <v>1.0109999999999999</v>
      </c>
      <c r="E36" s="40">
        <v>0.26100000000000001</v>
      </c>
      <c r="F36" s="40">
        <v>0</v>
      </c>
      <c r="G36" s="40">
        <v>0</v>
      </c>
      <c r="H36" s="40">
        <v>0</v>
      </c>
      <c r="I36" s="40">
        <v>3.33</v>
      </c>
      <c r="J36" s="41">
        <v>0</v>
      </c>
      <c r="K36" s="42">
        <f t="shared" si="0"/>
        <v>4.6020000000000003</v>
      </c>
      <c r="L36" s="35">
        <v>0</v>
      </c>
      <c r="M36" s="42">
        <f t="shared" si="1"/>
        <v>4.6020000000000003</v>
      </c>
      <c r="N36" s="40">
        <v>0</v>
      </c>
      <c r="O36" s="40">
        <v>0.44</v>
      </c>
      <c r="P36" s="43">
        <f t="shared" si="2"/>
        <v>5.0420000000000007</v>
      </c>
      <c r="Q36" s="77">
        <v>0.54</v>
      </c>
      <c r="R36" s="43">
        <f t="shared" si="3"/>
        <v>4.5020000000000007</v>
      </c>
      <c r="S36" s="40">
        <v>0</v>
      </c>
      <c r="T36" s="44">
        <v>0.44</v>
      </c>
      <c r="U36" s="38"/>
      <c r="W36"/>
    </row>
    <row r="37" spans="1:23" ht="15.75" thickBot="1" x14ac:dyDescent="0.3">
      <c r="A37" s="39">
        <v>43861</v>
      </c>
      <c r="B37" s="30" t="s">
        <v>32</v>
      </c>
      <c r="C37" s="45"/>
      <c r="D37" s="46">
        <v>2.464</v>
      </c>
      <c r="E37" s="46">
        <v>0.26200000000000001</v>
      </c>
      <c r="F37" s="46">
        <v>0</v>
      </c>
      <c r="G37" s="46">
        <v>0</v>
      </c>
      <c r="H37" s="46">
        <v>0</v>
      </c>
      <c r="I37" s="46">
        <v>4.51</v>
      </c>
      <c r="J37" s="47">
        <v>0</v>
      </c>
      <c r="K37" s="48">
        <f t="shared" si="0"/>
        <v>7.2359999999999998</v>
      </c>
      <c r="L37" s="35">
        <v>0</v>
      </c>
      <c r="M37" s="48">
        <f t="shared" si="1"/>
        <v>7.2359999999999998</v>
      </c>
      <c r="N37" s="46">
        <v>0</v>
      </c>
      <c r="O37" s="46">
        <v>0.44</v>
      </c>
      <c r="P37" s="49">
        <f t="shared" si="2"/>
        <v>7.6760000000000002</v>
      </c>
      <c r="Q37" s="77">
        <v>0.55000000000000004</v>
      </c>
      <c r="R37" s="49">
        <f t="shared" si="3"/>
        <v>7.1260000000000003</v>
      </c>
      <c r="S37" s="46">
        <v>0</v>
      </c>
      <c r="T37" s="50">
        <v>0.44</v>
      </c>
      <c r="U37" s="38"/>
      <c r="W37"/>
    </row>
    <row r="38" spans="1:23" ht="15.75" customHeight="1" thickBot="1" x14ac:dyDescent="0.3">
      <c r="A38" s="51"/>
      <c r="B38" s="52"/>
      <c r="C38" s="52" t="s">
        <v>34</v>
      </c>
      <c r="D38" s="53">
        <f t="shared" ref="D38:T38" si="4">SUM(D7:D37)</f>
        <v>26.421000000000003</v>
      </c>
      <c r="E38" s="54">
        <f t="shared" si="4"/>
        <v>4.3040000000000003</v>
      </c>
      <c r="F38" s="54">
        <f t="shared" si="4"/>
        <v>0</v>
      </c>
      <c r="G38" s="54">
        <f t="shared" si="4"/>
        <v>1.5999999999999999</v>
      </c>
      <c r="H38" s="54">
        <f t="shared" si="4"/>
        <v>0</v>
      </c>
      <c r="I38" s="55">
        <f t="shared" si="4"/>
        <v>88.135999999999996</v>
      </c>
      <c r="J38" s="54">
        <f>SUM(J7:J37)</f>
        <v>0</v>
      </c>
      <c r="K38" s="56">
        <f t="shared" si="4"/>
        <v>120.461</v>
      </c>
      <c r="L38" s="54">
        <f t="shared" si="4"/>
        <v>0</v>
      </c>
      <c r="M38" s="57">
        <f t="shared" si="4"/>
        <v>120.461</v>
      </c>
      <c r="N38" s="53">
        <f t="shared" si="4"/>
        <v>0</v>
      </c>
      <c r="O38" s="55">
        <f t="shared" si="4"/>
        <v>15.772999999999996</v>
      </c>
      <c r="P38" s="58">
        <f t="shared" si="4"/>
        <v>136.23399999999998</v>
      </c>
      <c r="Q38" s="59">
        <f t="shared" si="4"/>
        <v>18.550000000000004</v>
      </c>
      <c r="R38" s="60">
        <f t="shared" si="4"/>
        <v>117.68400000000001</v>
      </c>
      <c r="S38" s="61">
        <f t="shared" si="4"/>
        <v>0</v>
      </c>
      <c r="T38" s="62">
        <f t="shared" si="4"/>
        <v>15.772999999999996</v>
      </c>
      <c r="U38" s="63"/>
      <c r="W38"/>
    </row>
    <row r="39" spans="1:23" ht="15.75" thickBot="1" x14ac:dyDescent="0.3">
      <c r="U39" s="3"/>
      <c r="W39"/>
    </row>
    <row r="40" spans="1:23" ht="15.75" thickBot="1" x14ac:dyDescent="0.3">
      <c r="A40" t="s">
        <v>35</v>
      </c>
      <c r="B40" s="21"/>
      <c r="C40" s="21"/>
      <c r="D40" s="64">
        <f t="shared" ref="D40:K40" si="5">+D38/$P38</f>
        <v>0.19393837074445444</v>
      </c>
      <c r="E40" s="65">
        <f t="shared" si="5"/>
        <v>3.1592700794221711E-2</v>
      </c>
      <c r="F40" s="65">
        <f t="shared" si="5"/>
        <v>0</v>
      </c>
      <c r="G40" s="65">
        <f t="shared" si="5"/>
        <v>1.1744498436513647E-2</v>
      </c>
      <c r="H40" s="65">
        <f t="shared" si="5"/>
        <v>0</v>
      </c>
      <c r="I40" s="65">
        <f t="shared" si="5"/>
        <v>0.64694569637535426</v>
      </c>
      <c r="J40" s="65">
        <f t="shared" si="5"/>
        <v>0</v>
      </c>
      <c r="K40" s="65">
        <f t="shared" si="5"/>
        <v>0.88422126635054399</v>
      </c>
      <c r="L40" s="65"/>
      <c r="M40" s="65"/>
      <c r="N40" s="65">
        <f>+N38/$P38</f>
        <v>0</v>
      </c>
      <c r="O40" s="65">
        <f>+O38/$P38</f>
        <v>0.11577873364945607</v>
      </c>
      <c r="P40" s="66">
        <f>+P38/$P38</f>
        <v>1</v>
      </c>
      <c r="R40" s="67">
        <f>1-(T40+S40)</f>
        <v>0.86597158492233439</v>
      </c>
      <c r="T40" s="68">
        <f>+(T38+S38)/R38</f>
        <v>0.13402841507766558</v>
      </c>
      <c r="U40" s="3"/>
      <c r="W40"/>
    </row>
    <row r="41" spans="1:23" x14ac:dyDescent="0.25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25">
      <c r="L42" s="71"/>
      <c r="M42" s="71"/>
      <c r="N42" s="71"/>
      <c r="V42" s="3"/>
      <c r="W42"/>
    </row>
    <row r="43" spans="1:23" x14ac:dyDescent="0.25">
      <c r="V43" s="3"/>
      <c r="W43"/>
    </row>
    <row r="44" spans="1:23" x14ac:dyDescent="0.25">
      <c r="P44" s="7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79" zoomScaleNormal="79" workbookViewId="0">
      <selection activeCell="AA5" sqref="AA5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5.140625" style="3" customWidth="1"/>
  </cols>
  <sheetData>
    <row r="1" spans="1:24" ht="26.25" x14ac:dyDescent="0.25">
      <c r="A1" s="95" t="s">
        <v>0</v>
      </c>
      <c r="B1" s="96"/>
      <c r="C1" s="96"/>
      <c r="D1" s="96"/>
      <c r="E1" s="96"/>
      <c r="F1" s="96"/>
      <c r="G1" s="96"/>
      <c r="H1" s="96"/>
      <c r="I1" s="97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98"/>
      <c r="B2" s="99"/>
      <c r="C2" s="99"/>
      <c r="D2" s="99"/>
      <c r="E2" s="99"/>
      <c r="F2" s="99"/>
      <c r="G2" s="99"/>
      <c r="H2" s="99"/>
      <c r="I2" s="100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01" t="s">
        <v>1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9"/>
      <c r="S4" s="10"/>
      <c r="T4" s="11"/>
      <c r="W4"/>
    </row>
    <row r="5" spans="1:24" ht="69" customHeight="1" thickBot="1" x14ac:dyDescent="0.45">
      <c r="A5" s="12" t="s">
        <v>2</v>
      </c>
      <c r="B5" s="13" t="s">
        <v>39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93" t="s">
        <v>13</v>
      </c>
      <c r="O5" s="94"/>
      <c r="P5" s="104" t="s">
        <v>14</v>
      </c>
      <c r="Q5" s="106" t="s">
        <v>15</v>
      </c>
      <c r="R5" s="108" t="s">
        <v>16</v>
      </c>
      <c r="S5" s="93" t="s">
        <v>13</v>
      </c>
      <c r="T5" s="94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05"/>
      <c r="Q6" s="107"/>
      <c r="R6" s="109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43862</v>
      </c>
      <c r="B7" s="31" t="s">
        <v>33</v>
      </c>
      <c r="C7" s="31"/>
      <c r="D7" s="32">
        <v>1.522</v>
      </c>
      <c r="E7" s="32">
        <v>0.25800000000000001</v>
      </c>
      <c r="F7" s="32">
        <v>0</v>
      </c>
      <c r="G7" s="32">
        <v>0</v>
      </c>
      <c r="H7" s="32">
        <v>0</v>
      </c>
      <c r="I7" s="32">
        <v>0</v>
      </c>
      <c r="J7" s="33">
        <v>0</v>
      </c>
      <c r="K7" s="34">
        <f t="shared" ref="K7:K34" si="0">SUM(D7:I7)</f>
        <v>1.78</v>
      </c>
      <c r="L7" s="35">
        <v>0</v>
      </c>
      <c r="M7" s="34">
        <f t="shared" ref="M7:M34" si="1">+K7-L7</f>
        <v>1.78</v>
      </c>
      <c r="N7" s="32">
        <v>0</v>
      </c>
      <c r="O7" s="32">
        <v>0.44</v>
      </c>
      <c r="P7" s="36">
        <f t="shared" ref="P7:P34" si="2">SUM(M7:O7)</f>
        <v>2.2200000000000002</v>
      </c>
      <c r="Q7" s="77">
        <v>0.55000000000000004</v>
      </c>
      <c r="R7" s="36">
        <f t="shared" ref="R7:R34" si="3">+P7-Q7</f>
        <v>1.6700000000000002</v>
      </c>
      <c r="S7" s="32">
        <v>0</v>
      </c>
      <c r="T7" s="37">
        <v>0.44</v>
      </c>
      <c r="U7" s="38"/>
      <c r="W7"/>
    </row>
    <row r="8" spans="1:24" ht="15.75" thickBot="1" x14ac:dyDescent="0.3">
      <c r="A8" s="39">
        <v>43863</v>
      </c>
      <c r="B8" s="30" t="s">
        <v>27</v>
      </c>
      <c r="C8" s="30"/>
      <c r="D8" s="40">
        <v>0</v>
      </c>
      <c r="E8" s="40">
        <v>7.3999999999999996E-2</v>
      </c>
      <c r="F8" s="40">
        <v>0</v>
      </c>
      <c r="G8" s="40">
        <v>0</v>
      </c>
      <c r="H8" s="40">
        <v>0</v>
      </c>
      <c r="I8" s="40">
        <v>0</v>
      </c>
      <c r="J8" s="41">
        <v>0</v>
      </c>
      <c r="K8" s="42">
        <f t="shared" si="0"/>
        <v>7.3999999999999996E-2</v>
      </c>
      <c r="L8" s="35">
        <v>0</v>
      </c>
      <c r="M8" s="42">
        <f t="shared" si="1"/>
        <v>7.3999999999999996E-2</v>
      </c>
      <c r="N8" s="40">
        <v>0</v>
      </c>
      <c r="O8" s="40">
        <v>0.45</v>
      </c>
      <c r="P8" s="43">
        <f t="shared" si="2"/>
        <v>0.52400000000000002</v>
      </c>
      <c r="Q8" s="77">
        <v>0.54</v>
      </c>
      <c r="R8" s="43">
        <f t="shared" si="3"/>
        <v>-1.6000000000000014E-2</v>
      </c>
      <c r="S8" s="40">
        <v>0</v>
      </c>
      <c r="T8" s="44">
        <v>0.45</v>
      </c>
      <c r="U8" s="38"/>
      <c r="W8"/>
    </row>
    <row r="9" spans="1:24" ht="15.75" thickBot="1" x14ac:dyDescent="0.3">
      <c r="A9" s="39">
        <v>43864</v>
      </c>
      <c r="B9" s="30" t="s">
        <v>28</v>
      </c>
      <c r="C9" s="30"/>
      <c r="D9" s="40">
        <v>0</v>
      </c>
      <c r="E9" s="40">
        <v>8.0000000000000002E-3</v>
      </c>
      <c r="F9" s="40">
        <v>0</v>
      </c>
      <c r="G9" s="40">
        <v>0</v>
      </c>
      <c r="H9" s="40">
        <v>0</v>
      </c>
      <c r="I9" s="40">
        <v>2.04</v>
      </c>
      <c r="J9" s="41">
        <v>0</v>
      </c>
      <c r="K9" s="42">
        <f t="shared" si="0"/>
        <v>2.048</v>
      </c>
      <c r="L9" s="35">
        <v>0</v>
      </c>
      <c r="M9" s="42">
        <f t="shared" si="1"/>
        <v>2.048</v>
      </c>
      <c r="N9" s="40">
        <v>0</v>
      </c>
      <c r="O9" s="40">
        <v>0.45</v>
      </c>
      <c r="P9" s="43">
        <f t="shared" si="2"/>
        <v>2.4980000000000002</v>
      </c>
      <c r="Q9" s="77">
        <v>0.53</v>
      </c>
      <c r="R9" s="43">
        <f t="shared" si="3"/>
        <v>1.9680000000000002</v>
      </c>
      <c r="S9" s="40">
        <v>0</v>
      </c>
      <c r="T9" s="44">
        <v>0.45</v>
      </c>
      <c r="U9" s="38"/>
      <c r="W9"/>
    </row>
    <row r="10" spans="1:24" ht="15.75" thickBot="1" x14ac:dyDescent="0.3">
      <c r="A10" s="39">
        <v>43865</v>
      </c>
      <c r="B10" s="30" t="s">
        <v>29</v>
      </c>
      <c r="C10" s="30"/>
      <c r="D10" s="40">
        <v>0</v>
      </c>
      <c r="E10" s="40">
        <v>0.26</v>
      </c>
      <c r="F10" s="40">
        <v>0</v>
      </c>
      <c r="G10" s="40">
        <v>0</v>
      </c>
      <c r="H10" s="40">
        <v>0</v>
      </c>
      <c r="I10" s="40">
        <v>4.87</v>
      </c>
      <c r="J10" s="41">
        <v>0</v>
      </c>
      <c r="K10" s="42">
        <f t="shared" si="0"/>
        <v>5.13</v>
      </c>
      <c r="L10" s="35">
        <v>0</v>
      </c>
      <c r="M10" s="42">
        <f t="shared" si="1"/>
        <v>5.13</v>
      </c>
      <c r="N10" s="40">
        <v>0</v>
      </c>
      <c r="O10" s="40">
        <v>0.41</v>
      </c>
      <c r="P10" s="43">
        <f t="shared" si="2"/>
        <v>5.54</v>
      </c>
      <c r="Q10" s="77">
        <v>0.54</v>
      </c>
      <c r="R10" s="43">
        <f t="shared" si="3"/>
        <v>5</v>
      </c>
      <c r="S10" s="40">
        <v>0</v>
      </c>
      <c r="T10" s="44">
        <v>0.41</v>
      </c>
      <c r="U10" s="38"/>
      <c r="W10"/>
    </row>
    <row r="11" spans="1:24" ht="15.75" thickBot="1" x14ac:dyDescent="0.3">
      <c r="A11" s="39">
        <v>43866</v>
      </c>
      <c r="B11" s="30" t="s">
        <v>30</v>
      </c>
      <c r="C11" s="30"/>
      <c r="D11" s="40">
        <v>0</v>
      </c>
      <c r="E11" s="40">
        <v>0.32900000000000001</v>
      </c>
      <c r="F11" s="40">
        <v>0</v>
      </c>
      <c r="G11" s="40">
        <v>0</v>
      </c>
      <c r="H11" s="40">
        <v>0</v>
      </c>
      <c r="I11" s="40">
        <v>4.9800000000000004</v>
      </c>
      <c r="J11" s="41">
        <v>0</v>
      </c>
      <c r="K11" s="42">
        <f t="shared" si="0"/>
        <v>5.3090000000000002</v>
      </c>
      <c r="L11" s="35">
        <v>0</v>
      </c>
      <c r="M11" s="42">
        <f t="shared" si="1"/>
        <v>5.3090000000000002</v>
      </c>
      <c r="N11" s="40">
        <v>0</v>
      </c>
      <c r="O11" s="40">
        <v>0.37</v>
      </c>
      <c r="P11" s="43">
        <f t="shared" si="2"/>
        <v>5.6790000000000003</v>
      </c>
      <c r="Q11" s="77">
        <v>0.54</v>
      </c>
      <c r="R11" s="43">
        <f t="shared" si="3"/>
        <v>5.1390000000000002</v>
      </c>
      <c r="S11" s="40">
        <v>0</v>
      </c>
      <c r="T11" s="44">
        <v>0.37</v>
      </c>
      <c r="U11" s="38"/>
      <c r="W11"/>
    </row>
    <row r="12" spans="1:24" ht="15.75" thickBot="1" x14ac:dyDescent="0.3">
      <c r="A12" s="39">
        <v>43867</v>
      </c>
      <c r="B12" s="30" t="s">
        <v>31</v>
      </c>
      <c r="C12" s="30"/>
      <c r="D12" s="40">
        <v>0</v>
      </c>
      <c r="E12" s="40">
        <v>0.26300000000000001</v>
      </c>
      <c r="F12" s="40">
        <v>0</v>
      </c>
      <c r="G12" s="40">
        <v>0</v>
      </c>
      <c r="H12" s="40">
        <v>0</v>
      </c>
      <c r="I12" s="40">
        <v>4.99</v>
      </c>
      <c r="J12" s="41">
        <v>0</v>
      </c>
      <c r="K12" s="42">
        <f t="shared" si="0"/>
        <v>5.2530000000000001</v>
      </c>
      <c r="L12" s="35">
        <v>0</v>
      </c>
      <c r="M12" s="42">
        <f t="shared" si="1"/>
        <v>5.2530000000000001</v>
      </c>
      <c r="N12" s="40">
        <v>0</v>
      </c>
      <c r="O12" s="40">
        <v>0.4</v>
      </c>
      <c r="P12" s="43">
        <f t="shared" si="2"/>
        <v>5.6530000000000005</v>
      </c>
      <c r="Q12" s="77">
        <v>0.54</v>
      </c>
      <c r="R12" s="43">
        <f t="shared" si="3"/>
        <v>5.1130000000000004</v>
      </c>
      <c r="S12" s="40">
        <v>0</v>
      </c>
      <c r="T12" s="44">
        <v>0.4</v>
      </c>
      <c r="U12" s="38"/>
      <c r="W12"/>
    </row>
    <row r="13" spans="1:24" ht="15.75" thickBot="1" x14ac:dyDescent="0.3">
      <c r="A13" s="39">
        <v>43868</v>
      </c>
      <c r="B13" s="30" t="s">
        <v>32</v>
      </c>
      <c r="C13" s="30"/>
      <c r="D13" s="40">
        <v>1.601</v>
      </c>
      <c r="E13" s="40">
        <v>0.26200000000000001</v>
      </c>
      <c r="F13" s="40">
        <v>0</v>
      </c>
      <c r="G13" s="40">
        <v>0</v>
      </c>
      <c r="H13" s="40">
        <v>0</v>
      </c>
      <c r="I13" s="40">
        <v>3.05</v>
      </c>
      <c r="J13" s="41">
        <v>0</v>
      </c>
      <c r="K13" s="42">
        <f t="shared" si="0"/>
        <v>4.9130000000000003</v>
      </c>
      <c r="L13" s="35">
        <v>0</v>
      </c>
      <c r="M13" s="42">
        <f t="shared" si="1"/>
        <v>4.9130000000000003</v>
      </c>
      <c r="N13" s="40">
        <v>0</v>
      </c>
      <c r="O13" s="40">
        <v>0.42</v>
      </c>
      <c r="P13" s="43">
        <f t="shared" si="2"/>
        <v>5.3330000000000002</v>
      </c>
      <c r="Q13" s="77">
        <v>0.55000000000000004</v>
      </c>
      <c r="R13" s="43">
        <f t="shared" si="3"/>
        <v>4.7830000000000004</v>
      </c>
      <c r="S13" s="40">
        <v>0</v>
      </c>
      <c r="T13" s="44">
        <v>0.42</v>
      </c>
      <c r="U13" s="38"/>
      <c r="W13"/>
    </row>
    <row r="14" spans="1:24" ht="15.75" thickBot="1" x14ac:dyDescent="0.3">
      <c r="A14" s="39">
        <v>43869</v>
      </c>
      <c r="B14" s="30" t="s">
        <v>33</v>
      </c>
      <c r="C14" s="30"/>
      <c r="D14" s="40">
        <v>2.4390000000000001</v>
      </c>
      <c r="E14" s="40">
        <v>0.26</v>
      </c>
      <c r="F14" s="40">
        <v>0</v>
      </c>
      <c r="G14" s="40">
        <v>0</v>
      </c>
      <c r="H14" s="40">
        <v>0</v>
      </c>
      <c r="I14" s="40">
        <v>0</v>
      </c>
      <c r="J14" s="41">
        <v>0</v>
      </c>
      <c r="K14" s="42">
        <f t="shared" si="0"/>
        <v>2.6989999999999998</v>
      </c>
      <c r="L14" s="35">
        <v>0</v>
      </c>
      <c r="M14" s="42">
        <f t="shared" si="1"/>
        <v>2.6989999999999998</v>
      </c>
      <c r="N14" s="40">
        <v>0</v>
      </c>
      <c r="O14" s="40">
        <v>0.41</v>
      </c>
      <c r="P14" s="43">
        <f t="shared" si="2"/>
        <v>3.109</v>
      </c>
      <c r="Q14" s="77">
        <v>0.55000000000000004</v>
      </c>
      <c r="R14" s="43">
        <f t="shared" si="3"/>
        <v>2.5590000000000002</v>
      </c>
      <c r="S14" s="40">
        <v>0</v>
      </c>
      <c r="T14" s="44">
        <v>0.41</v>
      </c>
      <c r="U14" s="38"/>
      <c r="W14"/>
    </row>
    <row r="15" spans="1:24" ht="15.75" thickBot="1" x14ac:dyDescent="0.3">
      <c r="A15" s="39">
        <v>43870</v>
      </c>
      <c r="B15" s="30" t="s">
        <v>27</v>
      </c>
      <c r="C15" s="30"/>
      <c r="D15" s="40">
        <v>0</v>
      </c>
      <c r="E15" s="40">
        <v>0.26100000000000001</v>
      </c>
      <c r="F15" s="40">
        <v>0</v>
      </c>
      <c r="G15" s="40">
        <v>0</v>
      </c>
      <c r="H15" s="40">
        <v>0</v>
      </c>
      <c r="I15" s="40">
        <v>0</v>
      </c>
      <c r="J15" s="41">
        <v>0</v>
      </c>
      <c r="K15" s="42">
        <f t="shared" si="0"/>
        <v>0.26100000000000001</v>
      </c>
      <c r="L15" s="35">
        <v>0</v>
      </c>
      <c r="M15" s="42">
        <f t="shared" si="1"/>
        <v>0.26100000000000001</v>
      </c>
      <c r="N15" s="40">
        <v>0</v>
      </c>
      <c r="O15" s="40">
        <v>0.41</v>
      </c>
      <c r="P15" s="43">
        <f t="shared" si="2"/>
        <v>0.67100000000000004</v>
      </c>
      <c r="Q15" s="77">
        <v>0.51</v>
      </c>
      <c r="R15" s="43">
        <f t="shared" si="3"/>
        <v>0.16100000000000003</v>
      </c>
      <c r="S15" s="40">
        <v>0</v>
      </c>
      <c r="T15" s="44">
        <v>0.41</v>
      </c>
      <c r="U15" s="38"/>
      <c r="W15"/>
    </row>
    <row r="16" spans="1:24" ht="15.75" thickBot="1" x14ac:dyDescent="0.3">
      <c r="A16" s="39">
        <v>43871</v>
      </c>
      <c r="B16" s="30" t="s">
        <v>28</v>
      </c>
      <c r="C16" s="30"/>
      <c r="D16" s="40">
        <v>0.56599999999999995</v>
      </c>
      <c r="E16" s="40">
        <v>0.80500000000000005</v>
      </c>
      <c r="F16" s="40">
        <v>0</v>
      </c>
      <c r="G16" s="40">
        <v>0.505</v>
      </c>
      <c r="H16" s="40">
        <v>0</v>
      </c>
      <c r="I16" s="40">
        <v>0</v>
      </c>
      <c r="J16" s="41">
        <v>0</v>
      </c>
      <c r="K16" s="42">
        <f t="shared" si="0"/>
        <v>1.8759999999999999</v>
      </c>
      <c r="L16" s="35">
        <v>0</v>
      </c>
      <c r="M16" s="42">
        <f t="shared" si="1"/>
        <v>1.8759999999999999</v>
      </c>
      <c r="N16" s="40">
        <v>0</v>
      </c>
      <c r="O16" s="40">
        <v>0.42</v>
      </c>
      <c r="P16" s="43">
        <f t="shared" si="2"/>
        <v>2.2959999999999998</v>
      </c>
      <c r="Q16" s="77">
        <v>0.48</v>
      </c>
      <c r="R16" s="43">
        <f t="shared" si="3"/>
        <v>1.8159999999999998</v>
      </c>
      <c r="S16" s="40">
        <v>0</v>
      </c>
      <c r="T16" s="44">
        <v>0.42</v>
      </c>
      <c r="U16" s="38"/>
      <c r="W16"/>
    </row>
    <row r="17" spans="1:23" ht="15.75" thickBot="1" x14ac:dyDescent="0.3">
      <c r="A17" s="39">
        <v>43872</v>
      </c>
      <c r="B17" s="30" t="s">
        <v>29</v>
      </c>
      <c r="C17" s="30"/>
      <c r="D17" s="40">
        <v>2.258</v>
      </c>
      <c r="E17" s="40">
        <v>1.256</v>
      </c>
      <c r="F17" s="40">
        <v>0</v>
      </c>
      <c r="G17" s="40">
        <v>0.89900000000000002</v>
      </c>
      <c r="H17" s="40">
        <v>0</v>
      </c>
      <c r="I17" s="40">
        <v>0</v>
      </c>
      <c r="J17" s="41">
        <v>0</v>
      </c>
      <c r="K17" s="42">
        <f t="shared" si="0"/>
        <v>4.4130000000000003</v>
      </c>
      <c r="L17" s="35">
        <v>0</v>
      </c>
      <c r="M17" s="42">
        <f t="shared" si="1"/>
        <v>4.4130000000000003</v>
      </c>
      <c r="N17" s="40">
        <v>0</v>
      </c>
      <c r="O17" s="40">
        <v>0.42</v>
      </c>
      <c r="P17" s="43">
        <f t="shared" si="2"/>
        <v>4.8330000000000002</v>
      </c>
      <c r="Q17" s="77">
        <v>0.48</v>
      </c>
      <c r="R17" s="43">
        <f t="shared" si="3"/>
        <v>4.3529999999999998</v>
      </c>
      <c r="S17" s="40">
        <v>0</v>
      </c>
      <c r="T17" s="44">
        <v>0.42</v>
      </c>
      <c r="U17" s="38"/>
      <c r="W17"/>
    </row>
    <row r="18" spans="1:23" ht="15.75" thickBot="1" x14ac:dyDescent="0.3">
      <c r="A18" s="39">
        <v>43873</v>
      </c>
      <c r="B18" s="30" t="s">
        <v>30</v>
      </c>
      <c r="C18" s="30"/>
      <c r="D18" s="40">
        <v>2.262</v>
      </c>
      <c r="E18" s="40">
        <v>1.4039999999999999</v>
      </c>
      <c r="F18" s="40">
        <v>0</v>
      </c>
      <c r="G18" s="40">
        <v>0.89300000000000002</v>
      </c>
      <c r="H18" s="40">
        <v>0</v>
      </c>
      <c r="I18" s="40">
        <v>0</v>
      </c>
      <c r="J18" s="41">
        <v>0</v>
      </c>
      <c r="K18" s="42">
        <f t="shared" si="0"/>
        <v>4.5590000000000002</v>
      </c>
      <c r="L18" s="35">
        <v>0</v>
      </c>
      <c r="M18" s="42">
        <f t="shared" si="1"/>
        <v>4.5590000000000002</v>
      </c>
      <c r="N18" s="40">
        <v>0</v>
      </c>
      <c r="O18" s="40">
        <v>0.43</v>
      </c>
      <c r="P18" s="43">
        <f t="shared" si="2"/>
        <v>4.9889999999999999</v>
      </c>
      <c r="Q18" s="77">
        <v>0.49</v>
      </c>
      <c r="R18" s="43">
        <f t="shared" si="3"/>
        <v>4.4989999999999997</v>
      </c>
      <c r="S18" s="40">
        <v>0</v>
      </c>
      <c r="T18" s="44">
        <v>0.43</v>
      </c>
      <c r="U18" s="38"/>
      <c r="W18"/>
    </row>
    <row r="19" spans="1:23" ht="15.75" thickBot="1" x14ac:dyDescent="0.3">
      <c r="A19" s="39">
        <v>43874</v>
      </c>
      <c r="B19" s="30" t="s">
        <v>31</v>
      </c>
      <c r="C19" s="30"/>
      <c r="D19" s="40">
        <v>1.0369999999999999</v>
      </c>
      <c r="E19" s="40">
        <v>1.4530000000000001</v>
      </c>
      <c r="F19" s="40">
        <v>0</v>
      </c>
      <c r="G19" s="40">
        <v>0.88800000000000001</v>
      </c>
      <c r="H19" s="40">
        <v>0</v>
      </c>
      <c r="I19" s="40">
        <v>0</v>
      </c>
      <c r="J19" s="41">
        <v>0</v>
      </c>
      <c r="K19" s="42">
        <f t="shared" si="0"/>
        <v>3.3780000000000001</v>
      </c>
      <c r="L19" s="35">
        <v>0</v>
      </c>
      <c r="M19" s="42">
        <f t="shared" si="1"/>
        <v>3.3780000000000001</v>
      </c>
      <c r="N19" s="40">
        <v>0</v>
      </c>
      <c r="O19" s="40">
        <v>0.56000000000000005</v>
      </c>
      <c r="P19" s="43">
        <f t="shared" si="2"/>
        <v>3.9380000000000002</v>
      </c>
      <c r="Q19" s="77">
        <v>0.49</v>
      </c>
      <c r="R19" s="43">
        <f t="shared" si="3"/>
        <v>3.4480000000000004</v>
      </c>
      <c r="S19" s="40">
        <v>0</v>
      </c>
      <c r="T19" s="44">
        <v>0.56000000000000005</v>
      </c>
      <c r="U19" s="38"/>
      <c r="W19"/>
    </row>
    <row r="20" spans="1:23" ht="15.75" thickBot="1" x14ac:dyDescent="0.3">
      <c r="A20" s="39">
        <v>43875</v>
      </c>
      <c r="B20" s="30" t="s">
        <v>32</v>
      </c>
      <c r="C20" s="30"/>
      <c r="D20" s="40">
        <v>0.12</v>
      </c>
      <c r="E20" s="40">
        <v>1.425</v>
      </c>
      <c r="F20" s="40">
        <v>0</v>
      </c>
      <c r="G20" s="40">
        <v>0.88500000000000001</v>
      </c>
      <c r="H20" s="40">
        <v>0</v>
      </c>
      <c r="I20" s="40">
        <v>1.21</v>
      </c>
      <c r="J20" s="41">
        <v>0</v>
      </c>
      <c r="K20" s="42">
        <f t="shared" si="0"/>
        <v>3.6399999999999997</v>
      </c>
      <c r="L20" s="35">
        <v>0</v>
      </c>
      <c r="M20" s="42">
        <f t="shared" si="1"/>
        <v>3.6399999999999997</v>
      </c>
      <c r="N20" s="40">
        <v>0</v>
      </c>
      <c r="O20" s="40">
        <v>0.33</v>
      </c>
      <c r="P20" s="43">
        <f t="shared" si="2"/>
        <v>3.9699999999999998</v>
      </c>
      <c r="Q20" s="77">
        <v>0.48</v>
      </c>
      <c r="R20" s="43">
        <f t="shared" si="3"/>
        <v>3.4899999999999998</v>
      </c>
      <c r="S20" s="40">
        <v>0</v>
      </c>
      <c r="T20" s="44">
        <v>0.33</v>
      </c>
      <c r="U20" s="38"/>
      <c r="W20"/>
    </row>
    <row r="21" spans="1:23" ht="15.75" thickBot="1" x14ac:dyDescent="0.3">
      <c r="A21" s="39">
        <v>43876</v>
      </c>
      <c r="B21" s="30" t="s">
        <v>33</v>
      </c>
      <c r="C21" s="30"/>
      <c r="D21" s="40">
        <v>1.2270000000000001</v>
      </c>
      <c r="E21" s="40">
        <v>0.55300000000000005</v>
      </c>
      <c r="F21" s="40">
        <v>0</v>
      </c>
      <c r="G21" s="40">
        <v>0.88200000000000001</v>
      </c>
      <c r="H21" s="40">
        <v>0</v>
      </c>
      <c r="I21" s="40">
        <v>0</v>
      </c>
      <c r="J21" s="41">
        <v>0</v>
      </c>
      <c r="K21" s="42">
        <f t="shared" si="0"/>
        <v>2.6620000000000004</v>
      </c>
      <c r="L21" s="35">
        <v>0</v>
      </c>
      <c r="M21" s="42">
        <f t="shared" si="1"/>
        <v>2.6620000000000004</v>
      </c>
      <c r="N21" s="40">
        <v>0</v>
      </c>
      <c r="O21" s="40">
        <v>0.43</v>
      </c>
      <c r="P21" s="43">
        <f t="shared" si="2"/>
        <v>3.0920000000000005</v>
      </c>
      <c r="Q21" s="77">
        <v>0.48</v>
      </c>
      <c r="R21" s="43">
        <f t="shared" si="3"/>
        <v>2.6120000000000005</v>
      </c>
      <c r="S21" s="40">
        <v>0</v>
      </c>
      <c r="T21" s="44">
        <v>0.43</v>
      </c>
      <c r="U21" s="38"/>
      <c r="W21"/>
    </row>
    <row r="22" spans="1:23" ht="15.75" thickBot="1" x14ac:dyDescent="0.3">
      <c r="A22" s="39">
        <v>43877</v>
      </c>
      <c r="B22" s="30" t="s">
        <v>27</v>
      </c>
      <c r="C22" s="30"/>
      <c r="D22" s="40">
        <v>1.643</v>
      </c>
      <c r="E22" s="40">
        <v>0.38400000000000001</v>
      </c>
      <c r="F22" s="40">
        <v>0</v>
      </c>
      <c r="G22" s="40">
        <v>0.88800000000000001</v>
      </c>
      <c r="H22" s="40">
        <v>0</v>
      </c>
      <c r="I22" s="40">
        <v>0</v>
      </c>
      <c r="J22" s="41">
        <v>0</v>
      </c>
      <c r="K22" s="42">
        <f t="shared" si="0"/>
        <v>2.915</v>
      </c>
      <c r="L22" s="35">
        <v>0</v>
      </c>
      <c r="M22" s="42">
        <f t="shared" si="1"/>
        <v>2.915</v>
      </c>
      <c r="N22" s="40">
        <v>0</v>
      </c>
      <c r="O22" s="40">
        <v>0.42</v>
      </c>
      <c r="P22" s="43">
        <f t="shared" si="2"/>
        <v>3.335</v>
      </c>
      <c r="Q22" s="77">
        <v>0.48</v>
      </c>
      <c r="R22" s="43">
        <f t="shared" si="3"/>
        <v>2.855</v>
      </c>
      <c r="S22" s="40">
        <v>0</v>
      </c>
      <c r="T22" s="44">
        <v>0.42</v>
      </c>
      <c r="U22" s="38"/>
      <c r="W22"/>
    </row>
    <row r="23" spans="1:23" ht="15.75" thickBot="1" x14ac:dyDescent="0.3">
      <c r="A23" s="39">
        <v>43878</v>
      </c>
      <c r="B23" s="30" t="s">
        <v>28</v>
      </c>
      <c r="C23" s="30"/>
      <c r="D23" s="40">
        <v>1.6</v>
      </c>
      <c r="E23" s="40">
        <v>0.38500000000000001</v>
      </c>
      <c r="F23" s="40">
        <v>0</v>
      </c>
      <c r="G23" s="40">
        <v>0.878</v>
      </c>
      <c r="H23" s="40">
        <v>0</v>
      </c>
      <c r="I23" s="40">
        <v>0</v>
      </c>
      <c r="J23" s="41">
        <v>0</v>
      </c>
      <c r="K23" s="42">
        <f t="shared" si="0"/>
        <v>2.863</v>
      </c>
      <c r="L23" s="35">
        <v>0</v>
      </c>
      <c r="M23" s="42">
        <f t="shared" si="1"/>
        <v>2.863</v>
      </c>
      <c r="N23" s="40">
        <v>0</v>
      </c>
      <c r="O23" s="40">
        <v>0.42</v>
      </c>
      <c r="P23" s="43">
        <f t="shared" si="2"/>
        <v>3.2829999999999999</v>
      </c>
      <c r="Q23" s="77">
        <v>0.48</v>
      </c>
      <c r="R23" s="43">
        <f t="shared" si="3"/>
        <v>2.8029999999999999</v>
      </c>
      <c r="S23" s="40">
        <v>0</v>
      </c>
      <c r="T23" s="44">
        <v>0.42</v>
      </c>
      <c r="U23" s="38"/>
      <c r="W23"/>
    </row>
    <row r="24" spans="1:23" ht="15.75" thickBot="1" x14ac:dyDescent="0.3">
      <c r="A24" s="39">
        <v>43879</v>
      </c>
      <c r="B24" s="30" t="s">
        <v>29</v>
      </c>
      <c r="C24" s="30"/>
      <c r="D24" s="40">
        <v>0.92600000000000005</v>
      </c>
      <c r="E24" s="40">
        <v>0.38500000000000001</v>
      </c>
      <c r="F24" s="40">
        <v>0</v>
      </c>
      <c r="G24" s="40">
        <v>0.876</v>
      </c>
      <c r="H24" s="40">
        <v>0</v>
      </c>
      <c r="I24" s="40">
        <v>2.66</v>
      </c>
      <c r="J24" s="41">
        <v>0</v>
      </c>
      <c r="K24" s="42">
        <f t="shared" si="0"/>
        <v>4.8469999999999995</v>
      </c>
      <c r="L24" s="35">
        <v>0</v>
      </c>
      <c r="M24" s="42">
        <f t="shared" si="1"/>
        <v>4.8469999999999995</v>
      </c>
      <c r="N24" s="40">
        <v>0</v>
      </c>
      <c r="O24" s="40">
        <v>0.42</v>
      </c>
      <c r="P24" s="43">
        <f t="shared" si="2"/>
        <v>5.2669999999999995</v>
      </c>
      <c r="Q24" s="77">
        <v>0.48</v>
      </c>
      <c r="R24" s="43">
        <f t="shared" si="3"/>
        <v>4.786999999999999</v>
      </c>
      <c r="S24" s="40">
        <v>0</v>
      </c>
      <c r="T24" s="44">
        <v>0.42</v>
      </c>
      <c r="U24" s="38"/>
      <c r="W24"/>
    </row>
    <row r="25" spans="1:23" ht="15.75" thickBot="1" x14ac:dyDescent="0.3">
      <c r="A25" s="39">
        <v>43880</v>
      </c>
      <c r="B25" s="30" t="s">
        <v>30</v>
      </c>
      <c r="C25" s="30"/>
      <c r="D25" s="40">
        <v>0</v>
      </c>
      <c r="E25" s="40">
        <v>0.38500000000000001</v>
      </c>
      <c r="F25" s="40">
        <v>0</v>
      </c>
      <c r="G25" s="40">
        <v>0.88700000000000001</v>
      </c>
      <c r="H25" s="40">
        <v>0</v>
      </c>
      <c r="I25" s="40">
        <v>4.96</v>
      </c>
      <c r="J25" s="41">
        <v>0</v>
      </c>
      <c r="K25" s="42">
        <f t="shared" si="0"/>
        <v>6.2320000000000002</v>
      </c>
      <c r="L25" s="35">
        <v>0</v>
      </c>
      <c r="M25" s="42">
        <f t="shared" si="1"/>
        <v>6.2320000000000002</v>
      </c>
      <c r="N25" s="40">
        <v>0</v>
      </c>
      <c r="O25" s="40">
        <v>0.42</v>
      </c>
      <c r="P25" s="43">
        <f t="shared" si="2"/>
        <v>6.6520000000000001</v>
      </c>
      <c r="Q25" s="77">
        <v>0.48</v>
      </c>
      <c r="R25" s="43">
        <f t="shared" si="3"/>
        <v>6.1720000000000006</v>
      </c>
      <c r="S25" s="40">
        <v>0</v>
      </c>
      <c r="T25" s="44">
        <v>0.42</v>
      </c>
      <c r="U25" s="38"/>
      <c r="W25"/>
    </row>
    <row r="26" spans="1:23" ht="15.75" thickBot="1" x14ac:dyDescent="0.3">
      <c r="A26" s="39">
        <v>43881</v>
      </c>
      <c r="B26" s="30" t="s">
        <v>31</v>
      </c>
      <c r="C26" s="30"/>
      <c r="D26" s="40">
        <v>0</v>
      </c>
      <c r="E26" s="40">
        <v>0.38600000000000001</v>
      </c>
      <c r="F26" s="40">
        <v>0</v>
      </c>
      <c r="G26" s="40">
        <v>0.752</v>
      </c>
      <c r="H26" s="40">
        <v>0</v>
      </c>
      <c r="I26" s="40">
        <v>4.91</v>
      </c>
      <c r="J26" s="41">
        <v>0</v>
      </c>
      <c r="K26" s="42">
        <f t="shared" si="0"/>
        <v>6.048</v>
      </c>
      <c r="L26" s="35">
        <v>0</v>
      </c>
      <c r="M26" s="42">
        <f t="shared" si="1"/>
        <v>6.048</v>
      </c>
      <c r="N26" s="40">
        <v>0</v>
      </c>
      <c r="O26" s="40">
        <v>0.42</v>
      </c>
      <c r="P26" s="43">
        <f t="shared" si="2"/>
        <v>6.468</v>
      </c>
      <c r="Q26" s="77">
        <v>0.48</v>
      </c>
      <c r="R26" s="43">
        <f t="shared" si="3"/>
        <v>5.9879999999999995</v>
      </c>
      <c r="S26" s="40">
        <v>0</v>
      </c>
      <c r="T26" s="44">
        <v>0.42</v>
      </c>
      <c r="U26" s="38"/>
      <c r="W26"/>
    </row>
    <row r="27" spans="1:23" ht="15.75" thickBot="1" x14ac:dyDescent="0.3">
      <c r="A27" s="39">
        <v>43882</v>
      </c>
      <c r="B27" s="30" t="s">
        <v>32</v>
      </c>
      <c r="C27" s="30"/>
      <c r="D27" s="40">
        <v>0</v>
      </c>
      <c r="E27" s="40">
        <v>0.34399999999999997</v>
      </c>
      <c r="F27" s="40">
        <v>0</v>
      </c>
      <c r="G27" s="40">
        <v>0.41299999999999998</v>
      </c>
      <c r="H27" s="40">
        <v>0</v>
      </c>
      <c r="I27" s="40">
        <v>2.14</v>
      </c>
      <c r="J27" s="41">
        <v>0</v>
      </c>
      <c r="K27" s="42">
        <f t="shared" si="0"/>
        <v>2.8970000000000002</v>
      </c>
      <c r="L27" s="35">
        <v>0</v>
      </c>
      <c r="M27" s="42">
        <f t="shared" si="1"/>
        <v>2.8970000000000002</v>
      </c>
      <c r="N27" s="40">
        <v>0</v>
      </c>
      <c r="O27" s="40">
        <v>0.42</v>
      </c>
      <c r="P27" s="43">
        <f t="shared" si="2"/>
        <v>3.3170000000000002</v>
      </c>
      <c r="Q27" s="77">
        <v>0.49</v>
      </c>
      <c r="R27" s="43">
        <f t="shared" si="3"/>
        <v>2.827</v>
      </c>
      <c r="S27" s="40">
        <v>0</v>
      </c>
      <c r="T27" s="44">
        <v>0.42</v>
      </c>
      <c r="U27" s="38"/>
      <c r="W27"/>
    </row>
    <row r="28" spans="1:23" ht="15.75" thickBot="1" x14ac:dyDescent="0.3">
      <c r="A28" s="39">
        <v>43883</v>
      </c>
      <c r="B28" s="30" t="s">
        <v>33</v>
      </c>
      <c r="C28" s="30"/>
      <c r="D28" s="40">
        <v>0.65300000000000002</v>
      </c>
      <c r="E28" s="40">
        <v>0</v>
      </c>
      <c r="F28" s="40">
        <v>0</v>
      </c>
      <c r="G28" s="40">
        <v>0.152</v>
      </c>
      <c r="H28" s="40">
        <v>0</v>
      </c>
      <c r="I28" s="40">
        <v>0</v>
      </c>
      <c r="J28" s="41">
        <v>0</v>
      </c>
      <c r="K28" s="42">
        <f t="shared" si="0"/>
        <v>0.80500000000000005</v>
      </c>
      <c r="L28" s="35">
        <v>0</v>
      </c>
      <c r="M28" s="42">
        <f t="shared" si="1"/>
        <v>0.80500000000000005</v>
      </c>
      <c r="N28" s="40">
        <v>0</v>
      </c>
      <c r="O28" s="40">
        <v>0.43</v>
      </c>
      <c r="P28" s="43">
        <f t="shared" si="2"/>
        <v>1.2350000000000001</v>
      </c>
      <c r="Q28" s="77">
        <v>0.51</v>
      </c>
      <c r="R28" s="43">
        <f t="shared" si="3"/>
        <v>0.72500000000000009</v>
      </c>
      <c r="S28" s="40">
        <v>0</v>
      </c>
      <c r="T28" s="44">
        <v>0.43</v>
      </c>
      <c r="U28" s="38"/>
      <c r="W28"/>
    </row>
    <row r="29" spans="1:23" ht="15.75" thickBot="1" x14ac:dyDescent="0.3">
      <c r="A29" s="39">
        <v>43884</v>
      </c>
      <c r="B29" s="30" t="s">
        <v>27</v>
      </c>
      <c r="C29" s="30"/>
      <c r="D29" s="40">
        <v>2.4449999999999998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1">
        <v>0</v>
      </c>
      <c r="K29" s="42">
        <f t="shared" si="0"/>
        <v>2.4449999999999998</v>
      </c>
      <c r="L29" s="35">
        <v>0</v>
      </c>
      <c r="M29" s="42">
        <f t="shared" si="1"/>
        <v>2.4449999999999998</v>
      </c>
      <c r="N29" s="40">
        <v>0</v>
      </c>
      <c r="O29" s="40">
        <v>0.43</v>
      </c>
      <c r="P29" s="43">
        <f t="shared" si="2"/>
        <v>2.875</v>
      </c>
      <c r="Q29" s="77">
        <v>0.51</v>
      </c>
      <c r="R29" s="43">
        <f t="shared" si="3"/>
        <v>2.3650000000000002</v>
      </c>
      <c r="S29" s="40">
        <v>0</v>
      </c>
      <c r="T29" s="44">
        <v>0.43</v>
      </c>
      <c r="U29" s="38"/>
      <c r="W29"/>
    </row>
    <row r="30" spans="1:23" ht="15.75" thickBot="1" x14ac:dyDescent="0.3">
      <c r="A30" s="39">
        <v>43885</v>
      </c>
      <c r="B30" s="30" t="s">
        <v>28</v>
      </c>
      <c r="C30" s="30"/>
      <c r="D30" s="40">
        <v>1.869</v>
      </c>
      <c r="E30" s="40">
        <v>0</v>
      </c>
      <c r="F30" s="40">
        <v>0</v>
      </c>
      <c r="G30" s="40">
        <v>0</v>
      </c>
      <c r="H30" s="40">
        <v>0</v>
      </c>
      <c r="I30" s="40">
        <v>2.92</v>
      </c>
      <c r="J30" s="41">
        <v>0</v>
      </c>
      <c r="K30" s="42">
        <f t="shared" si="0"/>
        <v>4.7889999999999997</v>
      </c>
      <c r="L30" s="35">
        <v>0</v>
      </c>
      <c r="M30" s="42">
        <f t="shared" si="1"/>
        <v>4.7889999999999997</v>
      </c>
      <c r="N30" s="40">
        <v>0</v>
      </c>
      <c r="O30" s="40">
        <v>0.43</v>
      </c>
      <c r="P30" s="43">
        <f t="shared" si="2"/>
        <v>5.2189999999999994</v>
      </c>
      <c r="Q30" s="77">
        <v>0.51</v>
      </c>
      <c r="R30" s="43">
        <f t="shared" si="3"/>
        <v>4.7089999999999996</v>
      </c>
      <c r="S30" s="40">
        <v>0</v>
      </c>
      <c r="T30" s="44">
        <v>0.43</v>
      </c>
      <c r="U30" s="38"/>
      <c r="W30"/>
    </row>
    <row r="31" spans="1:23" ht="15.75" thickBot="1" x14ac:dyDescent="0.3">
      <c r="A31" s="39">
        <v>43886</v>
      </c>
      <c r="B31" s="30" t="s">
        <v>29</v>
      </c>
      <c r="C31" s="30"/>
      <c r="D31" s="40">
        <v>0.90500000000000003</v>
      </c>
      <c r="E31" s="40">
        <v>0</v>
      </c>
      <c r="F31" s="40">
        <v>0</v>
      </c>
      <c r="G31" s="40">
        <v>0</v>
      </c>
      <c r="H31" s="40">
        <v>0</v>
      </c>
      <c r="I31" s="40">
        <v>4.91</v>
      </c>
      <c r="J31" s="41">
        <v>0</v>
      </c>
      <c r="K31" s="42">
        <f t="shared" si="0"/>
        <v>5.8150000000000004</v>
      </c>
      <c r="L31" s="35">
        <v>0</v>
      </c>
      <c r="M31" s="42">
        <f t="shared" si="1"/>
        <v>5.8150000000000004</v>
      </c>
      <c r="N31" s="40">
        <v>0</v>
      </c>
      <c r="O31" s="40">
        <v>0.43</v>
      </c>
      <c r="P31" s="43">
        <f t="shared" si="2"/>
        <v>6.2450000000000001</v>
      </c>
      <c r="Q31" s="77">
        <v>0.57999999999999996</v>
      </c>
      <c r="R31" s="43">
        <f t="shared" si="3"/>
        <v>5.665</v>
      </c>
      <c r="S31" s="40">
        <v>0</v>
      </c>
      <c r="T31" s="44">
        <v>0.43</v>
      </c>
      <c r="U31" s="38"/>
      <c r="W31"/>
    </row>
    <row r="32" spans="1:23" ht="15.75" thickBot="1" x14ac:dyDescent="0.3">
      <c r="A32" s="39">
        <v>43887</v>
      </c>
      <c r="B32" s="30" t="s">
        <v>30</v>
      </c>
      <c r="C32" s="30"/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4.9400000000000004</v>
      </c>
      <c r="J32" s="41">
        <v>0</v>
      </c>
      <c r="K32" s="42">
        <f t="shared" si="0"/>
        <v>4.9400000000000004</v>
      </c>
      <c r="L32" s="35">
        <v>0</v>
      </c>
      <c r="M32" s="42">
        <f t="shared" si="1"/>
        <v>4.9400000000000004</v>
      </c>
      <c r="N32" s="40">
        <v>0</v>
      </c>
      <c r="O32" s="40">
        <v>0.43</v>
      </c>
      <c r="P32" s="43">
        <f t="shared" si="2"/>
        <v>5.37</v>
      </c>
      <c r="Q32" s="77">
        <v>0.63</v>
      </c>
      <c r="R32" s="43">
        <f t="shared" si="3"/>
        <v>4.74</v>
      </c>
      <c r="S32" s="40">
        <v>0</v>
      </c>
      <c r="T32" s="44">
        <v>0.43</v>
      </c>
      <c r="U32" s="38"/>
      <c r="W32"/>
    </row>
    <row r="33" spans="1:23" ht="15.75" thickBot="1" x14ac:dyDescent="0.3">
      <c r="A33" s="39">
        <v>43888</v>
      </c>
      <c r="B33" s="30" t="s">
        <v>31</v>
      </c>
      <c r="C33" s="30"/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4.93</v>
      </c>
      <c r="J33" s="41">
        <v>0</v>
      </c>
      <c r="K33" s="42">
        <f t="shared" si="0"/>
        <v>4.93</v>
      </c>
      <c r="L33" s="35">
        <v>0</v>
      </c>
      <c r="M33" s="42">
        <f t="shared" si="1"/>
        <v>4.93</v>
      </c>
      <c r="N33" s="40">
        <v>0</v>
      </c>
      <c r="O33" s="40">
        <v>0.43</v>
      </c>
      <c r="P33" s="43">
        <f t="shared" si="2"/>
        <v>5.3599999999999994</v>
      </c>
      <c r="Q33" s="77">
        <v>0.64</v>
      </c>
      <c r="R33" s="43">
        <f t="shared" si="3"/>
        <v>4.72</v>
      </c>
      <c r="S33" s="40">
        <v>0</v>
      </c>
      <c r="T33" s="44">
        <v>0.43</v>
      </c>
      <c r="U33" s="38"/>
      <c r="W33"/>
    </row>
    <row r="34" spans="1:23" ht="15.75" thickBot="1" x14ac:dyDescent="0.3">
      <c r="A34" s="39">
        <v>43889</v>
      </c>
      <c r="B34" s="30" t="s">
        <v>32</v>
      </c>
      <c r="C34" s="30"/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2.52</v>
      </c>
      <c r="J34" s="41">
        <v>0</v>
      </c>
      <c r="K34" s="42">
        <f t="shared" si="0"/>
        <v>2.52</v>
      </c>
      <c r="L34" s="35">
        <v>0</v>
      </c>
      <c r="M34" s="42">
        <f t="shared" si="1"/>
        <v>2.52</v>
      </c>
      <c r="N34" s="40">
        <v>0</v>
      </c>
      <c r="O34" s="40">
        <v>0.43</v>
      </c>
      <c r="P34" s="43">
        <f t="shared" si="2"/>
        <v>2.95</v>
      </c>
      <c r="Q34" s="77">
        <v>0.64</v>
      </c>
      <c r="R34" s="43">
        <f t="shared" si="3"/>
        <v>2.31</v>
      </c>
      <c r="S34" s="40">
        <v>0</v>
      </c>
      <c r="T34" s="44">
        <v>0.43</v>
      </c>
      <c r="U34" s="38"/>
      <c r="W34"/>
    </row>
    <row r="35" spans="1:23" ht="15.75" thickBot="1" x14ac:dyDescent="0.3">
      <c r="A35" s="78">
        <v>43890</v>
      </c>
      <c r="B35" s="79" t="s">
        <v>33</v>
      </c>
      <c r="C35" s="79"/>
      <c r="D35" s="80">
        <v>1.905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1">
        <v>0</v>
      </c>
      <c r="K35" s="82">
        <f t="shared" ref="K35" si="4">SUM(D35:I35)</f>
        <v>1.905</v>
      </c>
      <c r="L35" s="83">
        <v>0</v>
      </c>
      <c r="M35" s="82">
        <f t="shared" ref="M35" si="5">+K35-L35</f>
        <v>1.905</v>
      </c>
      <c r="N35" s="80">
        <v>0</v>
      </c>
      <c r="O35" s="80">
        <v>0.43</v>
      </c>
      <c r="P35" s="84">
        <f t="shared" ref="P35" si="6">SUM(M35:O35)</f>
        <v>2.335</v>
      </c>
      <c r="Q35" s="77">
        <v>0.63</v>
      </c>
      <c r="R35" s="84">
        <f t="shared" ref="R35" si="7">+P35-Q35</f>
        <v>1.7050000000000001</v>
      </c>
      <c r="S35" s="80">
        <v>0</v>
      </c>
      <c r="T35" s="85">
        <v>0.43</v>
      </c>
      <c r="U35" s="38"/>
      <c r="W35"/>
    </row>
    <row r="36" spans="1:23" ht="15.75" customHeight="1" thickBot="1" x14ac:dyDescent="0.3">
      <c r="A36" s="86"/>
      <c r="B36" s="87"/>
      <c r="C36" s="87" t="s">
        <v>34</v>
      </c>
      <c r="D36" s="88">
        <f t="shared" ref="D36:T36" si="8">SUM(D7:D35)</f>
        <v>24.977999999999998</v>
      </c>
      <c r="E36" s="88">
        <f t="shared" si="8"/>
        <v>11.14</v>
      </c>
      <c r="F36" s="88">
        <f t="shared" si="8"/>
        <v>0</v>
      </c>
      <c r="G36" s="88">
        <f t="shared" si="8"/>
        <v>9.798</v>
      </c>
      <c r="H36" s="88">
        <f t="shared" si="8"/>
        <v>0</v>
      </c>
      <c r="I36" s="88">
        <f t="shared" si="8"/>
        <v>56.03</v>
      </c>
      <c r="J36" s="88">
        <f t="shared" si="8"/>
        <v>0</v>
      </c>
      <c r="K36" s="88">
        <f t="shared" si="8"/>
        <v>101.94600000000001</v>
      </c>
      <c r="L36" s="88">
        <f t="shared" si="8"/>
        <v>0</v>
      </c>
      <c r="M36" s="88">
        <f t="shared" si="8"/>
        <v>101.94600000000001</v>
      </c>
      <c r="N36" s="88">
        <f t="shared" si="8"/>
        <v>0</v>
      </c>
      <c r="O36" s="88">
        <f t="shared" si="8"/>
        <v>12.309999999999997</v>
      </c>
      <c r="P36" s="89">
        <f t="shared" si="8"/>
        <v>114.256</v>
      </c>
      <c r="Q36" s="90">
        <f t="shared" si="8"/>
        <v>15.290000000000006</v>
      </c>
      <c r="R36" s="91">
        <f t="shared" si="8"/>
        <v>98.965999999999994</v>
      </c>
      <c r="S36" s="88">
        <f t="shared" si="8"/>
        <v>0</v>
      </c>
      <c r="T36" s="92">
        <f t="shared" si="8"/>
        <v>12.309999999999997</v>
      </c>
      <c r="U36" s="63"/>
      <c r="W36"/>
    </row>
    <row r="37" spans="1:23" ht="15.75" thickBot="1" x14ac:dyDescent="0.3">
      <c r="U37" s="3"/>
      <c r="W37"/>
    </row>
    <row r="38" spans="1:23" ht="15.75" thickBot="1" x14ac:dyDescent="0.3">
      <c r="A38" t="s">
        <v>35</v>
      </c>
      <c r="B38" s="21"/>
      <c r="C38" s="21"/>
      <c r="D38" s="64">
        <f t="shared" ref="D38:K38" si="9">+D36/$P36</f>
        <v>0.21861433972832936</v>
      </c>
      <c r="E38" s="65">
        <f t="shared" si="9"/>
        <v>9.7500350091023674E-2</v>
      </c>
      <c r="F38" s="65">
        <f t="shared" si="9"/>
        <v>0</v>
      </c>
      <c r="G38" s="65">
        <f t="shared" si="9"/>
        <v>8.5754796247024229E-2</v>
      </c>
      <c r="H38" s="65">
        <f t="shared" si="9"/>
        <v>0</v>
      </c>
      <c r="I38" s="65">
        <f t="shared" si="9"/>
        <v>0.4903900014003641</v>
      </c>
      <c r="J38" s="65">
        <f t="shared" si="9"/>
        <v>0</v>
      </c>
      <c r="K38" s="65">
        <f t="shared" si="9"/>
        <v>0.89225948746674144</v>
      </c>
      <c r="L38" s="65"/>
      <c r="M38" s="65"/>
      <c r="N38" s="65">
        <f>+N36/$P36</f>
        <v>0</v>
      </c>
      <c r="O38" s="65">
        <f>+O36/$P36</f>
        <v>0.10774051253325861</v>
      </c>
      <c r="P38" s="66">
        <f>+P36/$P36</f>
        <v>1</v>
      </c>
      <c r="R38" s="67">
        <f>1-(T38+S38)</f>
        <v>0.87561384717983959</v>
      </c>
      <c r="T38" s="68">
        <f>+(T36+S36)/R36</f>
        <v>0.12438615282016044</v>
      </c>
      <c r="U38" s="3"/>
      <c r="W38"/>
    </row>
    <row r="39" spans="1:23" x14ac:dyDescent="0.25">
      <c r="A39" s="21"/>
      <c r="B39" s="21"/>
      <c r="C39" s="69"/>
      <c r="E39" s="70"/>
      <c r="F39" s="70"/>
      <c r="G39" s="70"/>
      <c r="H39" s="70"/>
      <c r="I39" s="70"/>
      <c r="J39" s="70"/>
      <c r="K39" s="70"/>
      <c r="L39" s="70"/>
      <c r="M39" s="70"/>
      <c r="N39" s="70"/>
      <c r="R39" t="s">
        <v>36</v>
      </c>
      <c r="T39" t="s">
        <v>37</v>
      </c>
      <c r="U39" s="3"/>
      <c r="W39"/>
    </row>
    <row r="40" spans="1:23" x14ac:dyDescent="0.25">
      <c r="L40" s="71"/>
      <c r="M40" s="71"/>
      <c r="N40" s="71"/>
      <c r="V40" s="3"/>
      <c r="W40"/>
    </row>
    <row r="41" spans="1:23" x14ac:dyDescent="0.25">
      <c r="V41" s="3"/>
      <c r="W41"/>
    </row>
    <row r="42" spans="1:23" x14ac:dyDescent="0.25">
      <c r="P42" s="71"/>
      <c r="V42" s="3"/>
      <c r="W42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="79" zoomScaleNormal="79" workbookViewId="0">
      <selection activeCell="B9" sqref="B9:C9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95" t="s">
        <v>0</v>
      </c>
      <c r="B1" s="96"/>
      <c r="C1" s="96"/>
      <c r="D1" s="96"/>
      <c r="E1" s="96"/>
      <c r="F1" s="96"/>
      <c r="G1" s="96"/>
      <c r="H1" s="96"/>
      <c r="I1" s="97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98"/>
      <c r="B2" s="99"/>
      <c r="C2" s="99"/>
      <c r="D2" s="99"/>
      <c r="E2" s="99"/>
      <c r="F2" s="99"/>
      <c r="G2" s="99"/>
      <c r="H2" s="99"/>
      <c r="I2" s="100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01" t="s">
        <v>1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9"/>
      <c r="S4" s="10"/>
      <c r="T4" s="11"/>
      <c r="W4"/>
    </row>
    <row r="5" spans="1:24" ht="69" customHeight="1" thickBot="1" x14ac:dyDescent="0.45">
      <c r="A5" s="12" t="s">
        <v>2</v>
      </c>
      <c r="B5" s="112" t="s">
        <v>40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93" t="s">
        <v>13</v>
      </c>
      <c r="O5" s="94"/>
      <c r="P5" s="106" t="s">
        <v>14</v>
      </c>
      <c r="Q5" s="110" t="s">
        <v>15</v>
      </c>
      <c r="R5" s="108" t="s">
        <v>16</v>
      </c>
      <c r="S5" s="93" t="s">
        <v>13</v>
      </c>
      <c r="T5" s="94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07"/>
      <c r="Q6" s="111"/>
      <c r="R6" s="109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43891</v>
      </c>
      <c r="B7" s="30" t="s">
        <v>27</v>
      </c>
      <c r="C7" s="31"/>
      <c r="D7" s="32">
        <v>1.518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3">
        <v>0</v>
      </c>
      <c r="K7" s="34">
        <f t="shared" ref="K7:K37" si="0">SUM(D7:I7)</f>
        <v>1.518</v>
      </c>
      <c r="L7" s="35">
        <v>0</v>
      </c>
      <c r="M7" s="34">
        <f t="shared" ref="M7:M37" si="1">+K7-L7</f>
        <v>1.518</v>
      </c>
      <c r="N7" s="32">
        <v>0</v>
      </c>
      <c r="O7" s="32">
        <v>0.43</v>
      </c>
      <c r="P7" s="36">
        <f t="shared" ref="P7:P37" si="2">SUM(M7:O7)</f>
        <v>1.948</v>
      </c>
      <c r="Q7" s="76">
        <v>0.62</v>
      </c>
      <c r="R7" s="36">
        <f t="shared" ref="R7:R37" si="3">+P7-Q7</f>
        <v>1.3279999999999998</v>
      </c>
      <c r="S7" s="32">
        <v>0</v>
      </c>
      <c r="T7" s="37">
        <v>0.43</v>
      </c>
      <c r="U7" s="38"/>
      <c r="W7"/>
    </row>
    <row r="8" spans="1:24" ht="15.75" thickBot="1" x14ac:dyDescent="0.3">
      <c r="A8" s="39">
        <v>43892</v>
      </c>
      <c r="B8" s="30" t="s">
        <v>28</v>
      </c>
      <c r="C8" s="30"/>
      <c r="D8" s="40">
        <v>1.6140000000000001</v>
      </c>
      <c r="E8" s="40">
        <v>0</v>
      </c>
      <c r="F8" s="32">
        <v>0</v>
      </c>
      <c r="G8" s="32">
        <v>0</v>
      </c>
      <c r="H8" s="32">
        <v>0</v>
      </c>
      <c r="I8" s="40">
        <v>3.18</v>
      </c>
      <c r="J8" s="41">
        <v>0</v>
      </c>
      <c r="K8" s="42">
        <f t="shared" si="0"/>
        <v>4.7940000000000005</v>
      </c>
      <c r="L8" s="35">
        <v>0</v>
      </c>
      <c r="M8" s="42">
        <f t="shared" si="1"/>
        <v>4.7940000000000005</v>
      </c>
      <c r="N8" s="40">
        <v>0.249</v>
      </c>
      <c r="O8" s="40">
        <v>0.15</v>
      </c>
      <c r="P8" s="43">
        <f t="shared" si="2"/>
        <v>5.1930000000000005</v>
      </c>
      <c r="Q8" s="77">
        <v>0.5</v>
      </c>
      <c r="R8" s="43">
        <f t="shared" si="3"/>
        <v>4.6930000000000005</v>
      </c>
      <c r="S8" s="40">
        <v>0.249</v>
      </c>
      <c r="T8" s="44">
        <v>0.15</v>
      </c>
      <c r="U8" s="38"/>
      <c r="W8"/>
    </row>
    <row r="9" spans="1:24" ht="15.75" thickBot="1" x14ac:dyDescent="0.3">
      <c r="A9" s="39">
        <v>43893</v>
      </c>
      <c r="B9" s="30" t="s">
        <v>29</v>
      </c>
      <c r="C9" s="30"/>
      <c r="D9" s="40">
        <v>0.64300000000000002</v>
      </c>
      <c r="E9" s="40">
        <v>0</v>
      </c>
      <c r="F9" s="32">
        <v>0</v>
      </c>
      <c r="G9" s="32">
        <v>0</v>
      </c>
      <c r="H9" s="32">
        <v>0</v>
      </c>
      <c r="I9" s="40">
        <v>5.09</v>
      </c>
      <c r="J9" s="41">
        <v>0</v>
      </c>
      <c r="K9" s="42">
        <f t="shared" si="0"/>
        <v>5.7329999999999997</v>
      </c>
      <c r="L9" s="35">
        <v>0</v>
      </c>
      <c r="M9" s="42">
        <f t="shared" si="1"/>
        <v>5.7329999999999997</v>
      </c>
      <c r="N9" s="40">
        <v>0.45</v>
      </c>
      <c r="O9" s="40">
        <v>0</v>
      </c>
      <c r="P9" s="43">
        <f t="shared" si="2"/>
        <v>6.1829999999999998</v>
      </c>
      <c r="Q9" s="77">
        <v>0.44</v>
      </c>
      <c r="R9" s="43">
        <f t="shared" si="3"/>
        <v>5.7429999999999994</v>
      </c>
      <c r="S9" s="40">
        <v>0.45</v>
      </c>
      <c r="T9" s="44">
        <v>0</v>
      </c>
      <c r="U9" s="38"/>
      <c r="W9"/>
    </row>
    <row r="10" spans="1:24" ht="15.75" thickBot="1" x14ac:dyDescent="0.3">
      <c r="A10" s="39">
        <v>43894</v>
      </c>
      <c r="B10" s="30" t="s">
        <v>30</v>
      </c>
      <c r="C10" s="30"/>
      <c r="D10" s="40">
        <v>0</v>
      </c>
      <c r="E10" s="40">
        <v>0</v>
      </c>
      <c r="F10" s="32">
        <v>0</v>
      </c>
      <c r="G10" s="32">
        <v>0</v>
      </c>
      <c r="H10" s="32">
        <v>0</v>
      </c>
      <c r="I10" s="40">
        <v>5.32</v>
      </c>
      <c r="J10" s="41">
        <v>0</v>
      </c>
      <c r="K10" s="42">
        <f t="shared" si="0"/>
        <v>5.32</v>
      </c>
      <c r="L10" s="35">
        <v>0</v>
      </c>
      <c r="M10" s="42">
        <f t="shared" si="1"/>
        <v>5.32</v>
      </c>
      <c r="N10" s="40">
        <v>0.44900000000000001</v>
      </c>
      <c r="O10" s="40">
        <v>0</v>
      </c>
      <c r="P10" s="43">
        <f t="shared" si="2"/>
        <v>5.7690000000000001</v>
      </c>
      <c r="Q10" s="77">
        <v>0.45</v>
      </c>
      <c r="R10" s="43">
        <f t="shared" si="3"/>
        <v>5.319</v>
      </c>
      <c r="S10" s="40">
        <v>0.44900000000000001</v>
      </c>
      <c r="T10" s="44">
        <v>0</v>
      </c>
      <c r="U10" s="38"/>
      <c r="W10"/>
    </row>
    <row r="11" spans="1:24" ht="15.75" thickBot="1" x14ac:dyDescent="0.3">
      <c r="A11" s="39">
        <v>43895</v>
      </c>
      <c r="B11" s="30" t="s">
        <v>31</v>
      </c>
      <c r="C11" s="30"/>
      <c r="D11" s="40">
        <v>0</v>
      </c>
      <c r="E11" s="40">
        <v>0</v>
      </c>
      <c r="F11" s="32">
        <v>0</v>
      </c>
      <c r="G11" s="32">
        <v>0.84199999999999997</v>
      </c>
      <c r="H11" s="32">
        <v>0</v>
      </c>
      <c r="I11" s="40">
        <v>2.34</v>
      </c>
      <c r="J11" s="41">
        <v>0</v>
      </c>
      <c r="K11" s="42">
        <f t="shared" si="0"/>
        <v>3.1819999999999999</v>
      </c>
      <c r="L11" s="35">
        <v>0</v>
      </c>
      <c r="M11" s="42">
        <f t="shared" si="1"/>
        <v>3.1819999999999999</v>
      </c>
      <c r="N11" s="40">
        <v>0.45</v>
      </c>
      <c r="O11" s="40">
        <v>0</v>
      </c>
      <c r="P11" s="43">
        <f t="shared" si="2"/>
        <v>3.6320000000000001</v>
      </c>
      <c r="Q11" s="77">
        <v>0.45</v>
      </c>
      <c r="R11" s="43">
        <f t="shared" si="3"/>
        <v>3.1819999999999999</v>
      </c>
      <c r="S11" s="40">
        <v>0.45</v>
      </c>
      <c r="T11" s="44">
        <v>0</v>
      </c>
      <c r="U11" s="38"/>
      <c r="W11"/>
    </row>
    <row r="12" spans="1:24" ht="15.75" thickBot="1" x14ac:dyDescent="0.3">
      <c r="A12" s="39">
        <v>43896</v>
      </c>
      <c r="B12" s="30" t="s">
        <v>32</v>
      </c>
      <c r="C12" s="30"/>
      <c r="D12" s="40">
        <v>1.4850000000000001</v>
      </c>
      <c r="E12" s="40">
        <v>0.158</v>
      </c>
      <c r="F12" s="32">
        <v>0</v>
      </c>
      <c r="G12" s="32">
        <v>0.50600000000000001</v>
      </c>
      <c r="H12" s="32">
        <v>0</v>
      </c>
      <c r="I12" s="40">
        <v>0</v>
      </c>
      <c r="J12" s="41">
        <v>0</v>
      </c>
      <c r="K12" s="42">
        <f t="shared" si="0"/>
        <v>2.149</v>
      </c>
      <c r="L12" s="35">
        <v>0</v>
      </c>
      <c r="M12" s="42">
        <f t="shared" si="1"/>
        <v>2.149</v>
      </c>
      <c r="N12" s="40">
        <v>0.45500000000000002</v>
      </c>
      <c r="O12" s="40">
        <v>0</v>
      </c>
      <c r="P12" s="43">
        <f t="shared" si="2"/>
        <v>2.6040000000000001</v>
      </c>
      <c r="Q12" s="77">
        <v>0.45</v>
      </c>
      <c r="R12" s="43">
        <f t="shared" si="3"/>
        <v>2.1539999999999999</v>
      </c>
      <c r="S12" s="40">
        <v>0.45500000000000002</v>
      </c>
      <c r="T12" s="44">
        <v>0</v>
      </c>
      <c r="U12" s="38"/>
      <c r="W12"/>
    </row>
    <row r="13" spans="1:24" ht="15.75" thickBot="1" x14ac:dyDescent="0.3">
      <c r="A13" s="39">
        <v>43897</v>
      </c>
      <c r="B13" s="30" t="s">
        <v>33</v>
      </c>
      <c r="C13" s="30"/>
      <c r="D13" s="40">
        <v>2</v>
      </c>
      <c r="E13" s="40">
        <v>0.38800000000000001</v>
      </c>
      <c r="F13" s="32">
        <v>0</v>
      </c>
      <c r="G13" s="32">
        <v>0.875</v>
      </c>
      <c r="H13" s="32">
        <v>0</v>
      </c>
      <c r="I13" s="40">
        <v>0</v>
      </c>
      <c r="J13" s="41">
        <v>0</v>
      </c>
      <c r="K13" s="42">
        <f t="shared" si="0"/>
        <v>3.2629999999999999</v>
      </c>
      <c r="L13" s="35">
        <v>0</v>
      </c>
      <c r="M13" s="42">
        <f t="shared" si="1"/>
        <v>3.2629999999999999</v>
      </c>
      <c r="N13" s="40">
        <v>0.45400000000000001</v>
      </c>
      <c r="O13" s="40">
        <v>0</v>
      </c>
      <c r="P13" s="43">
        <f t="shared" si="2"/>
        <v>3.7170000000000001</v>
      </c>
      <c r="Q13" s="77">
        <v>0.45</v>
      </c>
      <c r="R13" s="43">
        <f t="shared" si="3"/>
        <v>3.2669999999999999</v>
      </c>
      <c r="S13" s="40">
        <v>0.45400000000000001</v>
      </c>
      <c r="T13" s="44">
        <v>0</v>
      </c>
      <c r="U13" s="38"/>
      <c r="W13"/>
    </row>
    <row r="14" spans="1:24" ht="15.75" thickBot="1" x14ac:dyDescent="0.3">
      <c r="A14" s="39">
        <v>43898</v>
      </c>
      <c r="B14" s="30" t="s">
        <v>27</v>
      </c>
      <c r="C14" s="30"/>
      <c r="D14" s="40">
        <v>1.907</v>
      </c>
      <c r="E14" s="40">
        <v>0.26100000000000001</v>
      </c>
      <c r="F14" s="32">
        <v>0</v>
      </c>
      <c r="G14" s="32">
        <v>0.875</v>
      </c>
      <c r="H14" s="32">
        <v>0</v>
      </c>
      <c r="I14" s="40">
        <v>0</v>
      </c>
      <c r="J14" s="41">
        <v>0</v>
      </c>
      <c r="K14" s="42">
        <f t="shared" si="0"/>
        <v>3.0430000000000001</v>
      </c>
      <c r="L14" s="35">
        <v>0</v>
      </c>
      <c r="M14" s="42">
        <f t="shared" si="1"/>
        <v>3.0430000000000001</v>
      </c>
      <c r="N14" s="40">
        <v>0.432</v>
      </c>
      <c r="O14" s="40">
        <v>0</v>
      </c>
      <c r="P14" s="43">
        <f t="shared" si="2"/>
        <v>3.4750000000000001</v>
      </c>
      <c r="Q14" s="77">
        <v>0.44</v>
      </c>
      <c r="R14" s="43">
        <f t="shared" si="3"/>
        <v>3.0350000000000001</v>
      </c>
      <c r="S14" s="40">
        <v>0.432</v>
      </c>
      <c r="T14" s="44">
        <v>0</v>
      </c>
      <c r="U14" s="38"/>
      <c r="W14"/>
    </row>
    <row r="15" spans="1:24" ht="15.75" thickBot="1" x14ac:dyDescent="0.3">
      <c r="A15" s="39">
        <v>43899</v>
      </c>
      <c r="B15" s="30" t="s">
        <v>28</v>
      </c>
      <c r="C15" s="30"/>
      <c r="D15" s="40">
        <v>3.06</v>
      </c>
      <c r="E15" s="40">
        <v>0.13900000000000001</v>
      </c>
      <c r="F15" s="32">
        <v>0</v>
      </c>
      <c r="G15" s="32">
        <v>0.875</v>
      </c>
      <c r="H15" s="32">
        <v>0</v>
      </c>
      <c r="I15" s="40">
        <v>0</v>
      </c>
      <c r="J15" s="41">
        <v>0</v>
      </c>
      <c r="K15" s="42">
        <f t="shared" si="0"/>
        <v>4.0739999999999998</v>
      </c>
      <c r="L15" s="35">
        <v>0</v>
      </c>
      <c r="M15" s="42">
        <f t="shared" si="1"/>
        <v>4.0739999999999998</v>
      </c>
      <c r="N15" s="40">
        <v>0.44900000000000001</v>
      </c>
      <c r="O15" s="40">
        <v>0</v>
      </c>
      <c r="P15" s="43">
        <f t="shared" si="2"/>
        <v>4.5229999999999997</v>
      </c>
      <c r="Q15" s="77">
        <v>0.44</v>
      </c>
      <c r="R15" s="43">
        <f t="shared" si="3"/>
        <v>4.0829999999999993</v>
      </c>
      <c r="S15" s="40">
        <v>0.44900000000000001</v>
      </c>
      <c r="T15" s="44">
        <v>0</v>
      </c>
      <c r="U15" s="38"/>
      <c r="W15"/>
    </row>
    <row r="16" spans="1:24" ht="15.75" thickBot="1" x14ac:dyDescent="0.3">
      <c r="A16" s="39">
        <v>43900</v>
      </c>
      <c r="B16" s="30" t="s">
        <v>29</v>
      </c>
      <c r="C16" s="30"/>
      <c r="D16" s="40">
        <v>1.54</v>
      </c>
      <c r="E16" s="40">
        <v>0.38800000000000001</v>
      </c>
      <c r="F16" s="32">
        <v>0</v>
      </c>
      <c r="G16" s="32">
        <v>0.44500000000000001</v>
      </c>
      <c r="H16" s="32">
        <v>0</v>
      </c>
      <c r="I16" s="40">
        <v>3.04</v>
      </c>
      <c r="J16" s="41">
        <v>0</v>
      </c>
      <c r="K16" s="42">
        <f t="shared" si="0"/>
        <v>5.4130000000000003</v>
      </c>
      <c r="L16" s="35">
        <v>0</v>
      </c>
      <c r="M16" s="42">
        <f t="shared" si="1"/>
        <v>5.4130000000000003</v>
      </c>
      <c r="N16" s="40">
        <v>0.44700000000000001</v>
      </c>
      <c r="O16" s="40">
        <v>0</v>
      </c>
      <c r="P16" s="43">
        <f t="shared" si="2"/>
        <v>5.86</v>
      </c>
      <c r="Q16" s="77">
        <v>0.44</v>
      </c>
      <c r="R16" s="43">
        <f t="shared" si="3"/>
        <v>5.42</v>
      </c>
      <c r="S16" s="40">
        <v>0.44700000000000001</v>
      </c>
      <c r="T16" s="44">
        <v>0</v>
      </c>
      <c r="U16" s="38"/>
      <c r="W16"/>
    </row>
    <row r="17" spans="1:23" ht="15.75" thickBot="1" x14ac:dyDescent="0.3">
      <c r="A17" s="39">
        <v>43901</v>
      </c>
      <c r="B17" s="30" t="s">
        <v>30</v>
      </c>
      <c r="C17" s="30"/>
      <c r="D17" s="40">
        <v>0</v>
      </c>
      <c r="E17" s="40">
        <v>0.3</v>
      </c>
      <c r="F17" s="32">
        <v>0</v>
      </c>
      <c r="G17" s="32">
        <v>0.46400000000000002</v>
      </c>
      <c r="H17" s="32">
        <v>0</v>
      </c>
      <c r="I17" s="40">
        <v>3.83</v>
      </c>
      <c r="J17" s="41">
        <v>0</v>
      </c>
      <c r="K17" s="42">
        <f t="shared" si="0"/>
        <v>4.5940000000000003</v>
      </c>
      <c r="L17" s="35">
        <v>0</v>
      </c>
      <c r="M17" s="42">
        <f t="shared" si="1"/>
        <v>4.5940000000000003</v>
      </c>
      <c r="N17" s="40">
        <v>0.45200000000000001</v>
      </c>
      <c r="O17" s="40">
        <v>0</v>
      </c>
      <c r="P17" s="43">
        <f t="shared" si="2"/>
        <v>5.0460000000000003</v>
      </c>
      <c r="Q17" s="77">
        <v>0.43</v>
      </c>
      <c r="R17" s="43">
        <f t="shared" si="3"/>
        <v>4.6160000000000005</v>
      </c>
      <c r="S17" s="40">
        <v>0.45200000000000001</v>
      </c>
      <c r="T17" s="44">
        <v>0</v>
      </c>
      <c r="U17" s="38"/>
      <c r="W17"/>
    </row>
    <row r="18" spans="1:23" ht="15.75" thickBot="1" x14ac:dyDescent="0.3">
      <c r="A18" s="39">
        <v>43902</v>
      </c>
      <c r="B18" s="30" t="s">
        <v>31</v>
      </c>
      <c r="C18" s="30"/>
      <c r="D18" s="40">
        <v>0</v>
      </c>
      <c r="E18" s="40">
        <v>0.19600000000000001</v>
      </c>
      <c r="F18" s="32">
        <v>0</v>
      </c>
      <c r="G18" s="32">
        <v>0.125</v>
      </c>
      <c r="H18" s="32">
        <v>0</v>
      </c>
      <c r="I18" s="40">
        <v>5.32</v>
      </c>
      <c r="J18" s="41">
        <v>0</v>
      </c>
      <c r="K18" s="42">
        <f t="shared" si="0"/>
        <v>5.641</v>
      </c>
      <c r="L18" s="35">
        <v>0</v>
      </c>
      <c r="M18" s="42">
        <f t="shared" si="1"/>
        <v>5.641</v>
      </c>
      <c r="N18" s="40">
        <v>0.45200000000000001</v>
      </c>
      <c r="O18" s="40">
        <v>0</v>
      </c>
      <c r="P18" s="43">
        <f t="shared" si="2"/>
        <v>6.093</v>
      </c>
      <c r="Q18" s="77">
        <v>0.11</v>
      </c>
      <c r="R18" s="43">
        <f t="shared" si="3"/>
        <v>5.9829999999999997</v>
      </c>
      <c r="S18" s="40">
        <v>0.45200000000000001</v>
      </c>
      <c r="T18" s="44">
        <v>0</v>
      </c>
      <c r="U18" s="38"/>
      <c r="W18"/>
    </row>
    <row r="19" spans="1:23" ht="15.75" thickBot="1" x14ac:dyDescent="0.3">
      <c r="A19" s="39">
        <v>43903</v>
      </c>
      <c r="B19" s="30" t="s">
        <v>32</v>
      </c>
      <c r="C19" s="30"/>
      <c r="D19" s="40">
        <v>1.4590000000000001</v>
      </c>
      <c r="E19" s="40">
        <v>0.26800000000000002</v>
      </c>
      <c r="F19" s="32">
        <v>0</v>
      </c>
      <c r="G19" s="32">
        <v>0</v>
      </c>
      <c r="H19" s="32">
        <v>0</v>
      </c>
      <c r="I19" s="40">
        <v>3.07</v>
      </c>
      <c r="J19" s="41">
        <v>0</v>
      </c>
      <c r="K19" s="42">
        <f t="shared" si="0"/>
        <v>4.7969999999999997</v>
      </c>
      <c r="L19" s="35">
        <v>0</v>
      </c>
      <c r="M19" s="42">
        <f t="shared" si="1"/>
        <v>4.7969999999999997</v>
      </c>
      <c r="N19" s="40">
        <v>0.45600000000000002</v>
      </c>
      <c r="O19" s="40">
        <v>0</v>
      </c>
      <c r="P19" s="43">
        <f t="shared" si="2"/>
        <v>5.2530000000000001</v>
      </c>
      <c r="Q19" s="77">
        <v>0.44</v>
      </c>
      <c r="R19" s="43">
        <f t="shared" si="3"/>
        <v>4.8129999999999997</v>
      </c>
      <c r="S19" s="40">
        <v>0.45600000000000002</v>
      </c>
      <c r="T19" s="44">
        <v>0</v>
      </c>
      <c r="U19" s="38"/>
      <c r="W19"/>
    </row>
    <row r="20" spans="1:23" ht="15.75" thickBot="1" x14ac:dyDescent="0.3">
      <c r="A20" s="39">
        <v>43904</v>
      </c>
      <c r="B20" s="30" t="s">
        <v>33</v>
      </c>
      <c r="C20" s="30"/>
      <c r="D20" s="40">
        <v>2.8780000000000001</v>
      </c>
      <c r="E20" s="40">
        <v>0.38700000000000001</v>
      </c>
      <c r="F20" s="32">
        <v>0</v>
      </c>
      <c r="G20" s="32">
        <v>0</v>
      </c>
      <c r="H20" s="32">
        <v>0</v>
      </c>
      <c r="I20" s="40">
        <v>0</v>
      </c>
      <c r="J20" s="41">
        <v>0</v>
      </c>
      <c r="K20" s="42">
        <f t="shared" si="0"/>
        <v>3.2650000000000001</v>
      </c>
      <c r="L20" s="35">
        <v>0</v>
      </c>
      <c r="M20" s="42">
        <f t="shared" si="1"/>
        <v>3.2650000000000001</v>
      </c>
      <c r="N20" s="40">
        <v>0.45700000000000002</v>
      </c>
      <c r="O20" s="40">
        <v>0</v>
      </c>
      <c r="P20" s="43">
        <f t="shared" si="2"/>
        <v>3.722</v>
      </c>
      <c r="Q20" s="77">
        <v>0.44</v>
      </c>
      <c r="R20" s="43">
        <f t="shared" si="3"/>
        <v>3.282</v>
      </c>
      <c r="S20" s="40">
        <v>0.45700000000000002</v>
      </c>
      <c r="T20" s="44">
        <v>0</v>
      </c>
      <c r="U20" s="38"/>
      <c r="W20"/>
    </row>
    <row r="21" spans="1:23" ht="15.75" thickBot="1" x14ac:dyDescent="0.3">
      <c r="A21" s="39">
        <v>43905</v>
      </c>
      <c r="B21" s="30" t="s">
        <v>27</v>
      </c>
      <c r="C21" s="30"/>
      <c r="D21" s="40">
        <v>2.4260000000000002</v>
      </c>
      <c r="E21" s="40">
        <v>0.38700000000000001</v>
      </c>
      <c r="F21" s="32">
        <v>0</v>
      </c>
      <c r="G21" s="32">
        <v>0</v>
      </c>
      <c r="H21" s="32">
        <v>0</v>
      </c>
      <c r="I21" s="40">
        <v>0</v>
      </c>
      <c r="J21" s="41">
        <v>0</v>
      </c>
      <c r="K21" s="42">
        <f t="shared" si="0"/>
        <v>2.8130000000000002</v>
      </c>
      <c r="L21" s="35">
        <v>0</v>
      </c>
      <c r="M21" s="42">
        <f t="shared" si="1"/>
        <v>2.8130000000000002</v>
      </c>
      <c r="N21" s="40">
        <v>0.45400000000000001</v>
      </c>
      <c r="O21" s="40">
        <v>0</v>
      </c>
      <c r="P21" s="43">
        <f t="shared" si="2"/>
        <v>3.2670000000000003</v>
      </c>
      <c r="Q21" s="77">
        <v>0.44</v>
      </c>
      <c r="R21" s="43">
        <f t="shared" si="3"/>
        <v>2.8270000000000004</v>
      </c>
      <c r="S21" s="40">
        <v>0.45400000000000001</v>
      </c>
      <c r="T21" s="44">
        <v>0</v>
      </c>
      <c r="U21" s="38"/>
      <c r="W21"/>
    </row>
    <row r="22" spans="1:23" ht="15.75" thickBot="1" x14ac:dyDescent="0.3">
      <c r="A22" s="39">
        <v>43906</v>
      </c>
      <c r="B22" s="30" t="s">
        <v>28</v>
      </c>
      <c r="C22" s="30"/>
      <c r="D22" s="40">
        <v>0.68500000000000005</v>
      </c>
      <c r="E22" s="40">
        <v>0.214</v>
      </c>
      <c r="F22" s="32">
        <v>0</v>
      </c>
      <c r="G22" s="32">
        <v>0</v>
      </c>
      <c r="H22" s="32">
        <v>0</v>
      </c>
      <c r="I22" s="40">
        <v>3.39</v>
      </c>
      <c r="J22" s="41">
        <v>0</v>
      </c>
      <c r="K22" s="42">
        <f t="shared" si="0"/>
        <v>4.2889999999999997</v>
      </c>
      <c r="L22" s="35">
        <v>0</v>
      </c>
      <c r="M22" s="42">
        <f t="shared" si="1"/>
        <v>4.2889999999999997</v>
      </c>
      <c r="N22" s="40">
        <v>0.45</v>
      </c>
      <c r="O22" s="40">
        <v>0</v>
      </c>
      <c r="P22" s="43">
        <f t="shared" si="2"/>
        <v>4.7389999999999999</v>
      </c>
      <c r="Q22" s="77">
        <v>0.44</v>
      </c>
      <c r="R22" s="43">
        <f t="shared" si="3"/>
        <v>4.2989999999999995</v>
      </c>
      <c r="S22" s="40">
        <v>0.45</v>
      </c>
      <c r="T22" s="44">
        <v>0</v>
      </c>
      <c r="U22" s="38"/>
      <c r="W22"/>
    </row>
    <row r="23" spans="1:23" ht="15.75" thickBot="1" x14ac:dyDescent="0.3">
      <c r="A23" s="39">
        <v>43907</v>
      </c>
      <c r="B23" s="30" t="s">
        <v>29</v>
      </c>
      <c r="C23" s="30"/>
      <c r="D23" s="40">
        <v>0</v>
      </c>
      <c r="E23" s="40">
        <v>0.19900000000000001</v>
      </c>
      <c r="F23" s="32">
        <v>0</v>
      </c>
      <c r="G23" s="32">
        <v>0</v>
      </c>
      <c r="H23" s="32">
        <v>0</v>
      </c>
      <c r="I23" s="40">
        <v>5.35</v>
      </c>
      <c r="J23" s="41">
        <v>0</v>
      </c>
      <c r="K23" s="42">
        <f t="shared" si="0"/>
        <v>5.5489999999999995</v>
      </c>
      <c r="L23" s="35">
        <v>0</v>
      </c>
      <c r="M23" s="42">
        <f t="shared" si="1"/>
        <v>5.5489999999999995</v>
      </c>
      <c r="N23" s="40">
        <v>0.45200000000000001</v>
      </c>
      <c r="O23" s="40">
        <v>0</v>
      </c>
      <c r="P23" s="43">
        <f t="shared" si="2"/>
        <v>6.0009999999999994</v>
      </c>
      <c r="Q23" s="77">
        <v>0.43</v>
      </c>
      <c r="R23" s="43">
        <f t="shared" si="3"/>
        <v>5.5709999999999997</v>
      </c>
      <c r="S23" s="40">
        <v>0.45200000000000001</v>
      </c>
      <c r="T23" s="44">
        <v>0</v>
      </c>
      <c r="U23" s="38"/>
      <c r="W23"/>
    </row>
    <row r="24" spans="1:23" ht="15.75" thickBot="1" x14ac:dyDescent="0.3">
      <c r="A24" s="39">
        <v>43908</v>
      </c>
      <c r="B24" s="30" t="s">
        <v>30</v>
      </c>
      <c r="C24" s="30"/>
      <c r="D24" s="40">
        <v>0</v>
      </c>
      <c r="E24" s="40">
        <v>0.51300000000000001</v>
      </c>
      <c r="F24" s="32">
        <v>0</v>
      </c>
      <c r="G24" s="32">
        <v>0</v>
      </c>
      <c r="H24" s="32">
        <v>0</v>
      </c>
      <c r="I24" s="40">
        <v>5.35</v>
      </c>
      <c r="J24" s="41">
        <v>0</v>
      </c>
      <c r="K24" s="42">
        <f t="shared" si="0"/>
        <v>5.8629999999999995</v>
      </c>
      <c r="L24" s="35">
        <v>0</v>
      </c>
      <c r="M24" s="42">
        <f t="shared" si="1"/>
        <v>5.8629999999999995</v>
      </c>
      <c r="N24" s="40">
        <v>0.45500000000000002</v>
      </c>
      <c r="O24" s="40">
        <v>0</v>
      </c>
      <c r="P24" s="43">
        <f t="shared" si="2"/>
        <v>6.3179999999999996</v>
      </c>
      <c r="Q24" s="77">
        <v>0.43</v>
      </c>
      <c r="R24" s="43">
        <f t="shared" si="3"/>
        <v>5.8879999999999999</v>
      </c>
      <c r="S24" s="40">
        <v>0.45500000000000002</v>
      </c>
      <c r="T24" s="44">
        <v>0</v>
      </c>
      <c r="U24" s="38"/>
      <c r="W24"/>
    </row>
    <row r="25" spans="1:23" ht="15.75" thickBot="1" x14ac:dyDescent="0.3">
      <c r="A25" s="39">
        <v>43909</v>
      </c>
      <c r="B25" s="30" t="s">
        <v>31</v>
      </c>
      <c r="C25" s="30"/>
      <c r="D25" s="40">
        <v>0</v>
      </c>
      <c r="E25" s="40">
        <v>0.38700000000000001</v>
      </c>
      <c r="F25" s="32">
        <v>0</v>
      </c>
      <c r="G25" s="32">
        <v>0</v>
      </c>
      <c r="H25" s="32">
        <v>0</v>
      </c>
      <c r="I25" s="40">
        <v>3.11</v>
      </c>
      <c r="J25" s="41">
        <v>0</v>
      </c>
      <c r="K25" s="42">
        <f t="shared" si="0"/>
        <v>3.4969999999999999</v>
      </c>
      <c r="L25" s="35">
        <v>0</v>
      </c>
      <c r="M25" s="42">
        <f t="shared" si="1"/>
        <v>3.4969999999999999</v>
      </c>
      <c r="N25" s="40">
        <v>0.45700000000000002</v>
      </c>
      <c r="O25" s="40">
        <v>0</v>
      </c>
      <c r="P25" s="43">
        <f t="shared" si="2"/>
        <v>3.9539999999999997</v>
      </c>
      <c r="Q25" s="77">
        <v>0.44</v>
      </c>
      <c r="R25" s="43">
        <f t="shared" si="3"/>
        <v>3.5139999999999998</v>
      </c>
      <c r="S25" s="40">
        <v>0.45700000000000002</v>
      </c>
      <c r="T25" s="44">
        <v>0</v>
      </c>
      <c r="U25" s="38"/>
      <c r="W25"/>
    </row>
    <row r="26" spans="1:23" ht="15.75" thickBot="1" x14ac:dyDescent="0.3">
      <c r="A26" s="39">
        <v>43910</v>
      </c>
      <c r="B26" s="30" t="s">
        <v>32</v>
      </c>
      <c r="C26" s="30"/>
      <c r="D26" s="40">
        <v>0</v>
      </c>
      <c r="E26" s="40">
        <v>0.38700000000000001</v>
      </c>
      <c r="F26" s="32">
        <v>0</v>
      </c>
      <c r="G26" s="32">
        <v>0</v>
      </c>
      <c r="H26" s="32">
        <v>0</v>
      </c>
      <c r="I26" s="40">
        <v>0</v>
      </c>
      <c r="J26" s="41">
        <v>0</v>
      </c>
      <c r="K26" s="42">
        <f t="shared" si="0"/>
        <v>0.38700000000000001</v>
      </c>
      <c r="L26" s="35">
        <v>0</v>
      </c>
      <c r="M26" s="42">
        <f t="shared" si="1"/>
        <v>0.38700000000000001</v>
      </c>
      <c r="N26" s="40">
        <v>0.45600000000000002</v>
      </c>
      <c r="O26" s="40">
        <v>0</v>
      </c>
      <c r="P26" s="43">
        <f t="shared" si="2"/>
        <v>0.84299999999999997</v>
      </c>
      <c r="Q26" s="77">
        <v>0.44</v>
      </c>
      <c r="R26" s="43">
        <f t="shared" si="3"/>
        <v>0.40299999999999997</v>
      </c>
      <c r="S26" s="40">
        <v>0.45600000000000002</v>
      </c>
      <c r="T26" s="44">
        <v>0</v>
      </c>
      <c r="U26" s="38"/>
      <c r="W26"/>
    </row>
    <row r="27" spans="1:23" ht="15.75" thickBot="1" x14ac:dyDescent="0.3">
      <c r="A27" s="39">
        <v>43911</v>
      </c>
      <c r="B27" s="30" t="s">
        <v>33</v>
      </c>
      <c r="C27" s="30"/>
      <c r="D27" s="40">
        <v>0</v>
      </c>
      <c r="E27" s="40">
        <v>0.38700000000000001</v>
      </c>
      <c r="F27" s="32">
        <v>0</v>
      </c>
      <c r="G27" s="32">
        <v>0</v>
      </c>
      <c r="H27" s="32">
        <v>0</v>
      </c>
      <c r="I27" s="40">
        <v>0</v>
      </c>
      <c r="J27" s="41">
        <v>0</v>
      </c>
      <c r="K27" s="42">
        <f t="shared" si="0"/>
        <v>0.38700000000000001</v>
      </c>
      <c r="L27" s="35">
        <v>0</v>
      </c>
      <c r="M27" s="42">
        <f t="shared" si="1"/>
        <v>0.38700000000000001</v>
      </c>
      <c r="N27" s="40">
        <v>0.45400000000000001</v>
      </c>
      <c r="O27" s="40">
        <v>0</v>
      </c>
      <c r="P27" s="43">
        <f t="shared" si="2"/>
        <v>0.84099999999999997</v>
      </c>
      <c r="Q27" s="77">
        <v>0.44</v>
      </c>
      <c r="R27" s="43">
        <f t="shared" si="3"/>
        <v>0.40099999999999997</v>
      </c>
      <c r="S27" s="40">
        <v>0.45400000000000001</v>
      </c>
      <c r="T27" s="44">
        <v>0</v>
      </c>
      <c r="U27" s="38"/>
      <c r="W27"/>
    </row>
    <row r="28" spans="1:23" ht="15.75" thickBot="1" x14ac:dyDescent="0.3">
      <c r="A28" s="39">
        <v>43912</v>
      </c>
      <c r="B28" s="30" t="s">
        <v>27</v>
      </c>
      <c r="C28" s="30"/>
      <c r="D28" s="40">
        <v>1.7689999999999999</v>
      </c>
      <c r="E28" s="40">
        <v>0.38600000000000001</v>
      </c>
      <c r="F28" s="32">
        <v>0</v>
      </c>
      <c r="G28" s="32">
        <v>0</v>
      </c>
      <c r="H28" s="32">
        <v>0</v>
      </c>
      <c r="I28" s="40">
        <v>0</v>
      </c>
      <c r="J28" s="41">
        <v>0</v>
      </c>
      <c r="K28" s="42">
        <f t="shared" si="0"/>
        <v>2.1549999999999998</v>
      </c>
      <c r="L28" s="35">
        <v>0</v>
      </c>
      <c r="M28" s="42">
        <f t="shared" si="1"/>
        <v>2.1549999999999998</v>
      </c>
      <c r="N28" s="40">
        <v>0.45200000000000001</v>
      </c>
      <c r="O28" s="40">
        <v>0</v>
      </c>
      <c r="P28" s="43">
        <f t="shared" si="2"/>
        <v>2.6069999999999998</v>
      </c>
      <c r="Q28" s="77">
        <v>0.44</v>
      </c>
      <c r="R28" s="43">
        <f t="shared" si="3"/>
        <v>2.1669999999999998</v>
      </c>
      <c r="S28" s="40">
        <v>0.45200000000000001</v>
      </c>
      <c r="T28" s="44">
        <v>0</v>
      </c>
      <c r="U28" s="38"/>
      <c r="W28"/>
    </row>
    <row r="29" spans="1:23" ht="15.75" thickBot="1" x14ac:dyDescent="0.3">
      <c r="A29" s="39">
        <v>43913</v>
      </c>
      <c r="B29" s="30" t="s">
        <v>28</v>
      </c>
      <c r="C29" s="30"/>
      <c r="D29" s="40">
        <v>2.0739999999999998</v>
      </c>
      <c r="E29" s="40">
        <v>0.38600000000000001</v>
      </c>
      <c r="F29" s="32">
        <v>0</v>
      </c>
      <c r="G29" s="32">
        <v>0</v>
      </c>
      <c r="H29" s="32">
        <v>0</v>
      </c>
      <c r="I29" s="40">
        <v>3.64</v>
      </c>
      <c r="J29" s="41">
        <v>0</v>
      </c>
      <c r="K29" s="42">
        <f t="shared" si="0"/>
        <v>6.1</v>
      </c>
      <c r="L29" s="35">
        <v>0</v>
      </c>
      <c r="M29" s="42">
        <f t="shared" si="1"/>
        <v>6.1</v>
      </c>
      <c r="N29" s="40">
        <v>0.44900000000000001</v>
      </c>
      <c r="O29" s="40">
        <v>0</v>
      </c>
      <c r="P29" s="43">
        <f t="shared" si="2"/>
        <v>6.5489999999999995</v>
      </c>
      <c r="Q29" s="77">
        <v>0.43</v>
      </c>
      <c r="R29" s="43">
        <f t="shared" si="3"/>
        <v>6.1189999999999998</v>
      </c>
      <c r="S29" s="40">
        <v>0.44900000000000001</v>
      </c>
      <c r="T29" s="44">
        <v>0</v>
      </c>
      <c r="U29" s="38"/>
      <c r="W29"/>
    </row>
    <row r="30" spans="1:23" ht="15.75" thickBot="1" x14ac:dyDescent="0.3">
      <c r="A30" s="39">
        <v>43914</v>
      </c>
      <c r="B30" s="30" t="s">
        <v>29</v>
      </c>
      <c r="C30" s="30"/>
      <c r="D30" s="40">
        <v>0.85699999999999998</v>
      </c>
      <c r="E30" s="40">
        <v>0.38600000000000001</v>
      </c>
      <c r="F30" s="32">
        <v>0</v>
      </c>
      <c r="G30" s="32">
        <v>0</v>
      </c>
      <c r="H30" s="32">
        <v>0</v>
      </c>
      <c r="I30" s="40">
        <v>5.41</v>
      </c>
      <c r="J30" s="41">
        <v>0</v>
      </c>
      <c r="K30" s="42">
        <f t="shared" si="0"/>
        <v>6.6530000000000005</v>
      </c>
      <c r="L30" s="35">
        <v>0</v>
      </c>
      <c r="M30" s="42">
        <f t="shared" si="1"/>
        <v>6.6530000000000005</v>
      </c>
      <c r="N30" s="40">
        <v>0.45</v>
      </c>
      <c r="O30" s="40">
        <v>0</v>
      </c>
      <c r="P30" s="43">
        <f t="shared" si="2"/>
        <v>7.1030000000000006</v>
      </c>
      <c r="Q30" s="77">
        <v>0.44</v>
      </c>
      <c r="R30" s="43">
        <f t="shared" si="3"/>
        <v>6.6630000000000003</v>
      </c>
      <c r="S30" s="40">
        <v>0.45</v>
      </c>
      <c r="T30" s="44">
        <v>0</v>
      </c>
      <c r="U30" s="38"/>
      <c r="W30"/>
    </row>
    <row r="31" spans="1:23" ht="15.75" thickBot="1" x14ac:dyDescent="0.3">
      <c r="A31" s="39">
        <v>43915</v>
      </c>
      <c r="B31" s="30" t="s">
        <v>30</v>
      </c>
      <c r="C31" s="30"/>
      <c r="D31" s="40">
        <v>0</v>
      </c>
      <c r="E31" s="40">
        <v>0.38600000000000001</v>
      </c>
      <c r="F31" s="32">
        <v>0</v>
      </c>
      <c r="G31" s="32">
        <v>0</v>
      </c>
      <c r="H31" s="32">
        <v>0</v>
      </c>
      <c r="I31" s="40">
        <v>5.42</v>
      </c>
      <c r="J31" s="41">
        <v>0</v>
      </c>
      <c r="K31" s="42">
        <f t="shared" si="0"/>
        <v>5.806</v>
      </c>
      <c r="L31" s="35">
        <v>0</v>
      </c>
      <c r="M31" s="42">
        <f t="shared" si="1"/>
        <v>5.806</v>
      </c>
      <c r="N31" s="40">
        <v>0.45400000000000001</v>
      </c>
      <c r="O31" s="40">
        <v>0</v>
      </c>
      <c r="P31" s="43">
        <f t="shared" si="2"/>
        <v>6.26</v>
      </c>
      <c r="Q31" s="77">
        <v>0.43</v>
      </c>
      <c r="R31" s="43">
        <f t="shared" si="3"/>
        <v>5.83</v>
      </c>
      <c r="S31" s="40">
        <v>0.45400000000000001</v>
      </c>
      <c r="T31" s="44">
        <v>0</v>
      </c>
      <c r="U31" s="38"/>
      <c r="W31"/>
    </row>
    <row r="32" spans="1:23" ht="15.75" thickBot="1" x14ac:dyDescent="0.3">
      <c r="A32" s="39">
        <v>43916</v>
      </c>
      <c r="B32" s="30" t="s">
        <v>31</v>
      </c>
      <c r="C32" s="30"/>
      <c r="D32" s="40">
        <v>0</v>
      </c>
      <c r="E32" s="40">
        <v>0.38600000000000001</v>
      </c>
      <c r="F32" s="32">
        <v>0</v>
      </c>
      <c r="G32" s="32">
        <v>0.182</v>
      </c>
      <c r="H32" s="32">
        <v>0</v>
      </c>
      <c r="I32" s="40">
        <v>5.46</v>
      </c>
      <c r="J32" s="41">
        <v>0</v>
      </c>
      <c r="K32" s="42">
        <f t="shared" si="0"/>
        <v>6.0280000000000005</v>
      </c>
      <c r="L32" s="35">
        <v>0</v>
      </c>
      <c r="M32" s="42">
        <f t="shared" si="1"/>
        <v>6.0280000000000005</v>
      </c>
      <c r="N32" s="40">
        <v>0.45600000000000002</v>
      </c>
      <c r="O32" s="40">
        <v>0</v>
      </c>
      <c r="P32" s="43">
        <f t="shared" si="2"/>
        <v>6.4840000000000009</v>
      </c>
      <c r="Q32" s="77">
        <v>0.44</v>
      </c>
      <c r="R32" s="43">
        <f t="shared" si="3"/>
        <v>6.0440000000000005</v>
      </c>
      <c r="S32" s="40">
        <v>0.45600000000000002</v>
      </c>
      <c r="T32" s="44">
        <v>0</v>
      </c>
      <c r="U32" s="38"/>
      <c r="W32"/>
    </row>
    <row r="33" spans="1:23" ht="15.75" thickBot="1" x14ac:dyDescent="0.3">
      <c r="A33" s="39">
        <v>43917</v>
      </c>
      <c r="B33" s="30" t="s">
        <v>32</v>
      </c>
      <c r="C33" s="30"/>
      <c r="D33" s="40">
        <v>0.67</v>
      </c>
      <c r="E33" s="40">
        <v>0.38600000000000001</v>
      </c>
      <c r="F33" s="32">
        <v>0</v>
      </c>
      <c r="G33" s="32">
        <v>0.68400000000000005</v>
      </c>
      <c r="H33" s="32">
        <v>0</v>
      </c>
      <c r="I33" s="40">
        <v>2.98</v>
      </c>
      <c r="J33" s="41">
        <v>0</v>
      </c>
      <c r="K33" s="42">
        <f t="shared" si="0"/>
        <v>4.7200000000000006</v>
      </c>
      <c r="L33" s="35">
        <v>0</v>
      </c>
      <c r="M33" s="42">
        <f t="shared" si="1"/>
        <v>4.7200000000000006</v>
      </c>
      <c r="N33" s="40">
        <v>0.45700000000000002</v>
      </c>
      <c r="O33" s="40">
        <v>0</v>
      </c>
      <c r="P33" s="43">
        <f t="shared" si="2"/>
        <v>5.1770000000000005</v>
      </c>
      <c r="Q33" s="77">
        <v>0.44</v>
      </c>
      <c r="R33" s="43">
        <f t="shared" si="3"/>
        <v>4.7370000000000001</v>
      </c>
      <c r="S33" s="40">
        <v>0.45700000000000002</v>
      </c>
      <c r="T33" s="44">
        <v>0</v>
      </c>
      <c r="U33" s="38"/>
      <c r="W33"/>
    </row>
    <row r="34" spans="1:23" ht="15.75" thickBot="1" x14ac:dyDescent="0.3">
      <c r="A34" s="39">
        <v>43918</v>
      </c>
      <c r="B34" s="30" t="s">
        <v>33</v>
      </c>
      <c r="C34" s="30"/>
      <c r="D34" s="40">
        <v>1.6080000000000001</v>
      </c>
      <c r="E34" s="40">
        <v>0.38600000000000001</v>
      </c>
      <c r="F34" s="32">
        <v>0</v>
      </c>
      <c r="G34" s="32">
        <v>0.71899999999999997</v>
      </c>
      <c r="H34" s="32">
        <v>0</v>
      </c>
      <c r="I34" s="40">
        <v>0</v>
      </c>
      <c r="J34" s="41">
        <v>0</v>
      </c>
      <c r="K34" s="42">
        <f t="shared" si="0"/>
        <v>2.7130000000000001</v>
      </c>
      <c r="L34" s="35">
        <v>0</v>
      </c>
      <c r="M34" s="42">
        <f t="shared" si="1"/>
        <v>2.7130000000000001</v>
      </c>
      <c r="N34" s="40">
        <v>0.45700000000000002</v>
      </c>
      <c r="O34" s="40">
        <v>0</v>
      </c>
      <c r="P34" s="43">
        <f t="shared" si="2"/>
        <v>3.17</v>
      </c>
      <c r="Q34" s="77">
        <v>0.44</v>
      </c>
      <c r="R34" s="43">
        <f t="shared" si="3"/>
        <v>2.73</v>
      </c>
      <c r="S34" s="40">
        <v>0.45700000000000002</v>
      </c>
      <c r="T34" s="44">
        <v>0</v>
      </c>
      <c r="U34" s="38"/>
      <c r="W34"/>
    </row>
    <row r="35" spans="1:23" ht="15.75" thickBot="1" x14ac:dyDescent="0.3">
      <c r="A35" s="39">
        <v>43919</v>
      </c>
      <c r="B35" s="30" t="s">
        <v>27</v>
      </c>
      <c r="C35" s="30"/>
      <c r="D35" s="40">
        <v>2.2120000000000002</v>
      </c>
      <c r="E35" s="40">
        <v>0.16700000000000001</v>
      </c>
      <c r="F35" s="32">
        <v>0</v>
      </c>
      <c r="G35" s="32">
        <v>0.48699999999999999</v>
      </c>
      <c r="H35" s="32">
        <v>0</v>
      </c>
      <c r="I35" s="40">
        <v>0</v>
      </c>
      <c r="J35" s="41">
        <v>0</v>
      </c>
      <c r="K35" s="42">
        <f t="shared" si="0"/>
        <v>2.8660000000000001</v>
      </c>
      <c r="L35" s="35">
        <v>0</v>
      </c>
      <c r="M35" s="42">
        <f t="shared" si="1"/>
        <v>2.8660000000000001</v>
      </c>
      <c r="N35" s="40">
        <v>0.45500000000000002</v>
      </c>
      <c r="O35" s="40">
        <v>0</v>
      </c>
      <c r="P35" s="43">
        <f t="shared" si="2"/>
        <v>3.3210000000000002</v>
      </c>
      <c r="Q35" s="77">
        <v>0.44</v>
      </c>
      <c r="R35" s="43">
        <f t="shared" si="3"/>
        <v>2.8810000000000002</v>
      </c>
      <c r="S35" s="40">
        <v>0.45500000000000002</v>
      </c>
      <c r="T35" s="44">
        <v>0</v>
      </c>
      <c r="U35" s="38"/>
      <c r="W35"/>
    </row>
    <row r="36" spans="1:23" ht="15.75" thickBot="1" x14ac:dyDescent="0.3">
      <c r="A36" s="39">
        <v>43920</v>
      </c>
      <c r="B36" s="30" t="s">
        <v>28</v>
      </c>
      <c r="C36" s="30"/>
      <c r="D36" s="40">
        <v>2.415</v>
      </c>
      <c r="E36" s="40">
        <v>0.11899999999999999</v>
      </c>
      <c r="F36" s="32">
        <v>0</v>
      </c>
      <c r="G36" s="32">
        <v>0.14099999999999999</v>
      </c>
      <c r="H36" s="32">
        <v>0</v>
      </c>
      <c r="I36" s="40">
        <v>3.19</v>
      </c>
      <c r="J36" s="41">
        <v>0</v>
      </c>
      <c r="K36" s="42">
        <f t="shared" si="0"/>
        <v>5.8650000000000002</v>
      </c>
      <c r="L36" s="35">
        <v>0</v>
      </c>
      <c r="M36" s="42">
        <f t="shared" si="1"/>
        <v>5.8650000000000002</v>
      </c>
      <c r="N36" s="40">
        <v>0.45100000000000001</v>
      </c>
      <c r="O36" s="40">
        <v>0</v>
      </c>
      <c r="P36" s="43">
        <f t="shared" si="2"/>
        <v>6.3159999999999998</v>
      </c>
      <c r="Q36" s="77">
        <v>0.43</v>
      </c>
      <c r="R36" s="43">
        <f t="shared" si="3"/>
        <v>5.8860000000000001</v>
      </c>
      <c r="S36" s="40">
        <v>0.45100000000000001</v>
      </c>
      <c r="T36" s="44">
        <v>0</v>
      </c>
      <c r="U36" s="38"/>
      <c r="W36"/>
    </row>
    <row r="37" spans="1:23" ht="15.75" thickBot="1" x14ac:dyDescent="0.3">
      <c r="A37" s="39">
        <v>43921</v>
      </c>
      <c r="B37" s="30" t="s">
        <v>29</v>
      </c>
      <c r="C37" s="45"/>
      <c r="D37" s="46">
        <v>0.83199999999999996</v>
      </c>
      <c r="E37" s="46">
        <v>0.38800000000000001</v>
      </c>
      <c r="F37" s="46">
        <v>0</v>
      </c>
      <c r="G37" s="46">
        <v>0</v>
      </c>
      <c r="H37" s="46">
        <v>0</v>
      </c>
      <c r="I37" s="46">
        <v>5.44</v>
      </c>
      <c r="J37" s="47">
        <v>0</v>
      </c>
      <c r="K37" s="48">
        <f t="shared" si="0"/>
        <v>6.66</v>
      </c>
      <c r="L37" s="35">
        <v>0</v>
      </c>
      <c r="M37" s="48">
        <f t="shared" si="1"/>
        <v>6.66</v>
      </c>
      <c r="N37" s="46">
        <v>0.46</v>
      </c>
      <c r="O37" s="46">
        <v>0</v>
      </c>
      <c r="P37" s="49">
        <f t="shared" si="2"/>
        <v>7.12</v>
      </c>
      <c r="Q37" s="77">
        <v>0.44</v>
      </c>
      <c r="R37" s="49">
        <f t="shared" si="3"/>
        <v>6.68</v>
      </c>
      <c r="S37" s="46">
        <v>0.46</v>
      </c>
      <c r="T37" s="50">
        <v>0</v>
      </c>
      <c r="U37" s="38"/>
      <c r="W37"/>
    </row>
    <row r="38" spans="1:23" ht="15.75" customHeight="1" thickBot="1" x14ac:dyDescent="0.3">
      <c r="A38" s="51"/>
      <c r="B38" s="52"/>
      <c r="C38" s="52" t="s">
        <v>34</v>
      </c>
      <c r="D38" s="53">
        <f t="shared" ref="D38:T38" si="4">SUM(D7:D37)</f>
        <v>33.652000000000001</v>
      </c>
      <c r="E38" s="54">
        <f t="shared" si="4"/>
        <v>8.3350000000000009</v>
      </c>
      <c r="F38" s="54">
        <f t="shared" si="4"/>
        <v>0</v>
      </c>
      <c r="G38" s="54">
        <f t="shared" si="4"/>
        <v>7.2200000000000015</v>
      </c>
      <c r="H38" s="54">
        <f t="shared" si="4"/>
        <v>0</v>
      </c>
      <c r="I38" s="55">
        <f t="shared" si="4"/>
        <v>79.929999999999993</v>
      </c>
      <c r="J38" s="54">
        <f>SUM(J7:J37)</f>
        <v>0</v>
      </c>
      <c r="K38" s="56">
        <f t="shared" si="4"/>
        <v>129.137</v>
      </c>
      <c r="L38" s="54">
        <f t="shared" si="4"/>
        <v>0</v>
      </c>
      <c r="M38" s="57">
        <f t="shared" si="4"/>
        <v>129.137</v>
      </c>
      <c r="N38" s="53">
        <f t="shared" si="4"/>
        <v>13.371000000000002</v>
      </c>
      <c r="O38" s="55">
        <f t="shared" si="4"/>
        <v>0.57999999999999996</v>
      </c>
      <c r="P38" s="58">
        <f t="shared" si="4"/>
        <v>143.08800000000002</v>
      </c>
      <c r="Q38" s="59">
        <f t="shared" si="4"/>
        <v>13.529999999999998</v>
      </c>
      <c r="R38" s="60">
        <f t="shared" si="4"/>
        <v>129.55799999999996</v>
      </c>
      <c r="S38" s="61">
        <f t="shared" si="4"/>
        <v>13.371000000000002</v>
      </c>
      <c r="T38" s="62">
        <f t="shared" si="4"/>
        <v>0.57999999999999996</v>
      </c>
      <c r="U38" s="63"/>
      <c r="W38"/>
    </row>
    <row r="39" spans="1:23" ht="15.75" thickBot="1" x14ac:dyDescent="0.3">
      <c r="U39" s="3"/>
      <c r="W39"/>
    </row>
    <row r="40" spans="1:23" ht="15.75" thickBot="1" x14ac:dyDescent="0.3">
      <c r="A40" t="s">
        <v>35</v>
      </c>
      <c r="B40" s="21"/>
      <c r="C40" s="21"/>
      <c r="D40" s="64">
        <f t="shared" ref="D40:K40" si="5">+D38/$P38</f>
        <v>0.23518394274851837</v>
      </c>
      <c r="E40" s="65">
        <f t="shared" si="5"/>
        <v>5.8250866599575082E-2</v>
      </c>
      <c r="F40" s="65">
        <f t="shared" si="5"/>
        <v>0</v>
      </c>
      <c r="G40" s="65">
        <f t="shared" si="5"/>
        <v>5.0458459130045846E-2</v>
      </c>
      <c r="H40" s="65">
        <f t="shared" si="5"/>
        <v>0</v>
      </c>
      <c r="I40" s="65">
        <f t="shared" si="5"/>
        <v>0.55860729061836056</v>
      </c>
      <c r="J40" s="65">
        <f t="shared" si="5"/>
        <v>0</v>
      </c>
      <c r="K40" s="65">
        <f t="shared" si="5"/>
        <v>0.90250055909649995</v>
      </c>
      <c r="L40" s="65"/>
      <c r="M40" s="65"/>
      <c r="N40" s="65">
        <f>+N38/$P38</f>
        <v>9.3445991278094595E-2</v>
      </c>
      <c r="O40" s="65">
        <f>+O38/$P38</f>
        <v>4.0534496254053445E-3</v>
      </c>
      <c r="P40" s="66">
        <f>+P38/$P38</f>
        <v>1</v>
      </c>
      <c r="R40" s="67">
        <f>1-(T40+S40)</f>
        <v>0.89231849827876308</v>
      </c>
      <c r="T40" s="68">
        <f>+(T38+S38)/R38</f>
        <v>0.10768150172123687</v>
      </c>
      <c r="U40" s="3"/>
      <c r="W40"/>
    </row>
    <row r="41" spans="1:23" x14ac:dyDescent="0.25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25">
      <c r="L42" s="71"/>
      <c r="M42" s="71"/>
      <c r="N42" s="71"/>
      <c r="V42" s="3"/>
      <c r="W42"/>
    </row>
    <row r="43" spans="1:23" x14ac:dyDescent="0.25">
      <c r="V43" s="3"/>
      <c r="W43"/>
    </row>
    <row r="44" spans="1:23" x14ac:dyDescent="0.25">
      <c r="P44" s="7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 2020</vt:lpstr>
      <vt:lpstr>FEB 2020</vt:lpstr>
      <vt:lpstr>MARCH 2020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Clark</dc:creator>
  <cp:lastModifiedBy>Rick Clark</cp:lastModifiedBy>
  <dcterms:created xsi:type="dcterms:W3CDTF">2020-02-11T18:33:25Z</dcterms:created>
  <dcterms:modified xsi:type="dcterms:W3CDTF">2020-04-02T17:06:08Z</dcterms:modified>
</cp:coreProperties>
</file>