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Operations &amp; Production\District Production\Operations Accounting\2019\"/>
    </mc:Choice>
  </mc:AlternateContent>
  <bookViews>
    <workbookView xWindow="-2115" yWindow="2205" windowWidth="15675" windowHeight="6960" activeTab="6"/>
  </bookViews>
  <sheets>
    <sheet name="JAN 2019" sheetId="13" r:id="rId1"/>
    <sheet name="FEB 2019" sheetId="16" r:id="rId2"/>
    <sheet name="MAR 2019" sheetId="17" r:id="rId3"/>
    <sheet name="APR 2019" sheetId="18" r:id="rId4"/>
    <sheet name="MAY 2019" sheetId="19" r:id="rId5"/>
    <sheet name="JUN 2019 " sheetId="20" r:id="rId6"/>
    <sheet name="Juky 2019" sheetId="21" r:id="rId7"/>
  </sheets>
  <calcPr calcId="162913"/>
</workbook>
</file>

<file path=xl/calcChain.xml><?xml version="1.0" encoding="utf-8"?>
<calcChain xmlns="http://schemas.openxmlformats.org/spreadsheetml/2006/main">
  <c r="T38" i="21" l="1"/>
  <c r="S38" i="21"/>
  <c r="Q38" i="21"/>
  <c r="O38" i="21"/>
  <c r="N38" i="21"/>
  <c r="L38" i="21"/>
  <c r="J38" i="21"/>
  <c r="I38" i="21"/>
  <c r="H38" i="21"/>
  <c r="G38" i="21"/>
  <c r="F38" i="21"/>
  <c r="E38" i="21"/>
  <c r="D38" i="21"/>
  <c r="K37" i="21"/>
  <c r="M37" i="21" s="1"/>
  <c r="P37" i="21" s="1"/>
  <c r="R37" i="21" s="1"/>
  <c r="K36" i="21"/>
  <c r="M36" i="21" s="1"/>
  <c r="P36" i="21" s="1"/>
  <c r="R36" i="21" s="1"/>
  <c r="K35" i="21"/>
  <c r="M35" i="21" s="1"/>
  <c r="P35" i="21" s="1"/>
  <c r="R35" i="21" s="1"/>
  <c r="K34" i="21"/>
  <c r="M34" i="21" s="1"/>
  <c r="P34" i="21" s="1"/>
  <c r="R34" i="21" s="1"/>
  <c r="K33" i="21"/>
  <c r="M33" i="21" s="1"/>
  <c r="P33" i="21" s="1"/>
  <c r="R33" i="21" s="1"/>
  <c r="K32" i="21"/>
  <c r="M32" i="21" s="1"/>
  <c r="P32" i="21" s="1"/>
  <c r="R32" i="21" s="1"/>
  <c r="K31" i="21"/>
  <c r="M31" i="21" s="1"/>
  <c r="P31" i="21" s="1"/>
  <c r="R31" i="21" s="1"/>
  <c r="K30" i="21"/>
  <c r="M30" i="21" s="1"/>
  <c r="P30" i="21" s="1"/>
  <c r="R30" i="21" s="1"/>
  <c r="K29" i="21"/>
  <c r="M29" i="21" s="1"/>
  <c r="P29" i="21" s="1"/>
  <c r="R29" i="21" s="1"/>
  <c r="K28" i="21"/>
  <c r="M28" i="21" s="1"/>
  <c r="P28" i="21" s="1"/>
  <c r="R28" i="21" s="1"/>
  <c r="K27" i="21"/>
  <c r="M27" i="21" s="1"/>
  <c r="P27" i="21" s="1"/>
  <c r="R27" i="21" s="1"/>
  <c r="K26" i="21"/>
  <c r="M26" i="21" s="1"/>
  <c r="P26" i="21" s="1"/>
  <c r="R26" i="21" s="1"/>
  <c r="K25" i="21"/>
  <c r="M25" i="21" s="1"/>
  <c r="P25" i="21" s="1"/>
  <c r="R25" i="21" s="1"/>
  <c r="K24" i="21"/>
  <c r="M24" i="21" s="1"/>
  <c r="P24" i="21" s="1"/>
  <c r="R24" i="21" s="1"/>
  <c r="K23" i="21"/>
  <c r="M23" i="21" s="1"/>
  <c r="P23" i="21" s="1"/>
  <c r="R23" i="21" s="1"/>
  <c r="K22" i="21"/>
  <c r="M22" i="21" s="1"/>
  <c r="P22" i="21" s="1"/>
  <c r="R22" i="21" s="1"/>
  <c r="K21" i="21"/>
  <c r="M21" i="21" s="1"/>
  <c r="P21" i="21" s="1"/>
  <c r="R21" i="21" s="1"/>
  <c r="K20" i="21"/>
  <c r="M20" i="21" s="1"/>
  <c r="P20" i="21" s="1"/>
  <c r="R20" i="21" s="1"/>
  <c r="K19" i="21"/>
  <c r="M19" i="21" s="1"/>
  <c r="P19" i="21" s="1"/>
  <c r="R19" i="21" s="1"/>
  <c r="K18" i="21"/>
  <c r="M18" i="21" s="1"/>
  <c r="P18" i="21" s="1"/>
  <c r="R18" i="21" s="1"/>
  <c r="K17" i="21"/>
  <c r="M17" i="21" s="1"/>
  <c r="P17" i="21" s="1"/>
  <c r="R17" i="21" s="1"/>
  <c r="K16" i="21"/>
  <c r="M16" i="21" s="1"/>
  <c r="P16" i="21" s="1"/>
  <c r="R16" i="21" s="1"/>
  <c r="K15" i="21"/>
  <c r="M15" i="21" s="1"/>
  <c r="P15" i="21" s="1"/>
  <c r="R15" i="21" s="1"/>
  <c r="K14" i="21"/>
  <c r="M14" i="21" s="1"/>
  <c r="P14" i="21" s="1"/>
  <c r="R14" i="21" s="1"/>
  <c r="K13" i="21"/>
  <c r="M13" i="21" s="1"/>
  <c r="P13" i="21" s="1"/>
  <c r="R13" i="21" s="1"/>
  <c r="K12" i="21"/>
  <c r="M12" i="21" s="1"/>
  <c r="P12" i="21" s="1"/>
  <c r="R12" i="21" s="1"/>
  <c r="K11" i="21"/>
  <c r="M11" i="21" s="1"/>
  <c r="P11" i="21" s="1"/>
  <c r="R11" i="21" s="1"/>
  <c r="K10" i="21"/>
  <c r="M10" i="21" s="1"/>
  <c r="P10" i="21" s="1"/>
  <c r="R10" i="21" s="1"/>
  <c r="K9" i="21"/>
  <c r="M9" i="21" s="1"/>
  <c r="P9" i="21" s="1"/>
  <c r="R9" i="21" s="1"/>
  <c r="K8" i="21"/>
  <c r="M8" i="21" s="1"/>
  <c r="P8" i="21" s="1"/>
  <c r="R8" i="21" s="1"/>
  <c r="A8" i="21"/>
  <c r="A9" i="21" s="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K7" i="21"/>
  <c r="K38" i="21" l="1"/>
  <c r="M7" i="21"/>
  <c r="M38" i="21" l="1"/>
  <c r="P7" i="21"/>
  <c r="R7" i="21" l="1"/>
  <c r="R38" i="21" s="1"/>
  <c r="T40" i="21" s="1"/>
  <c r="R40" i="21" s="1"/>
  <c r="P38" i="21"/>
  <c r="P40" i="21" l="1"/>
  <c r="G40" i="21"/>
  <c r="F40" i="21"/>
  <c r="J40" i="21"/>
  <c r="K40" i="21"/>
  <c r="E40" i="21"/>
  <c r="D40" i="21"/>
  <c r="I40" i="21"/>
  <c r="H40" i="21"/>
  <c r="O40" i="21"/>
  <c r="N40" i="21"/>
  <c r="K7" i="20" l="1"/>
  <c r="K8" i="20"/>
  <c r="K9" i="20"/>
  <c r="K10" i="20"/>
  <c r="M10" i="20" s="1"/>
  <c r="P10" i="20" s="1"/>
  <c r="R10" i="20" s="1"/>
  <c r="K11" i="20"/>
  <c r="K12" i="20"/>
  <c r="K13" i="20"/>
  <c r="M13" i="20" s="1"/>
  <c r="P13" i="20" s="1"/>
  <c r="R13" i="20" s="1"/>
  <c r="K14" i="20"/>
  <c r="M14" i="20" s="1"/>
  <c r="P14" i="20" s="1"/>
  <c r="R14" i="20" s="1"/>
  <c r="K15" i="20"/>
  <c r="K16" i="20"/>
  <c r="K17" i="20"/>
  <c r="M17" i="20" s="1"/>
  <c r="P17" i="20" s="1"/>
  <c r="R17" i="20" s="1"/>
  <c r="K18" i="20"/>
  <c r="M18" i="20" s="1"/>
  <c r="P18" i="20" s="1"/>
  <c r="R18" i="20" s="1"/>
  <c r="K19" i="20"/>
  <c r="K20" i="20"/>
  <c r="K21" i="20"/>
  <c r="M21" i="20" s="1"/>
  <c r="P21" i="20" s="1"/>
  <c r="R21" i="20" s="1"/>
  <c r="K22" i="20"/>
  <c r="M22" i="20" s="1"/>
  <c r="P22" i="20" s="1"/>
  <c r="R22" i="20" s="1"/>
  <c r="K23" i="20"/>
  <c r="K24" i="20"/>
  <c r="K25" i="20"/>
  <c r="M25" i="20" s="1"/>
  <c r="P25" i="20" s="1"/>
  <c r="R25" i="20" s="1"/>
  <c r="K26" i="20"/>
  <c r="M26" i="20" s="1"/>
  <c r="P26" i="20" s="1"/>
  <c r="R26" i="20" s="1"/>
  <c r="K27" i="20"/>
  <c r="K28" i="20"/>
  <c r="K29" i="20"/>
  <c r="M29" i="20" s="1"/>
  <c r="P29" i="20" s="1"/>
  <c r="R29" i="20" s="1"/>
  <c r="K30" i="20"/>
  <c r="M30" i="20" s="1"/>
  <c r="P30" i="20" s="1"/>
  <c r="R30" i="20" s="1"/>
  <c r="K31" i="20"/>
  <c r="K32" i="20"/>
  <c r="K33" i="20"/>
  <c r="M33" i="20" s="1"/>
  <c r="P33" i="20" s="1"/>
  <c r="R33" i="20" s="1"/>
  <c r="K34" i="20"/>
  <c r="M34" i="20" s="1"/>
  <c r="P34" i="20" s="1"/>
  <c r="R34" i="20" s="1"/>
  <c r="K35" i="20"/>
  <c r="K36" i="20"/>
  <c r="T37" i="20"/>
  <c r="S37" i="20"/>
  <c r="Q37" i="20"/>
  <c r="O37" i="20"/>
  <c r="N37" i="20"/>
  <c r="L37" i="20"/>
  <c r="J37" i="20"/>
  <c r="I37" i="20"/>
  <c r="H37" i="20"/>
  <c r="G37" i="20"/>
  <c r="F37" i="20"/>
  <c r="E37" i="20"/>
  <c r="D37" i="20"/>
  <c r="M36" i="20"/>
  <c r="P36" i="20" s="1"/>
  <c r="R36" i="20" s="1"/>
  <c r="M35" i="20"/>
  <c r="P35" i="20" s="1"/>
  <c r="R35" i="20" s="1"/>
  <c r="M32" i="20"/>
  <c r="P32" i="20" s="1"/>
  <c r="R32" i="20" s="1"/>
  <c r="M31" i="20"/>
  <c r="P31" i="20" s="1"/>
  <c r="R31" i="20" s="1"/>
  <c r="M28" i="20"/>
  <c r="P28" i="20" s="1"/>
  <c r="R28" i="20" s="1"/>
  <c r="M27" i="20"/>
  <c r="P27" i="20" s="1"/>
  <c r="R27" i="20" s="1"/>
  <c r="M24" i="20"/>
  <c r="P24" i="20" s="1"/>
  <c r="R24" i="20" s="1"/>
  <c r="M23" i="20"/>
  <c r="P23" i="20" s="1"/>
  <c r="R23" i="20" s="1"/>
  <c r="M20" i="20"/>
  <c r="P20" i="20" s="1"/>
  <c r="R20" i="20" s="1"/>
  <c r="M19" i="20"/>
  <c r="P19" i="20" s="1"/>
  <c r="R19" i="20" s="1"/>
  <c r="M16" i="20"/>
  <c r="P16" i="20" s="1"/>
  <c r="R16" i="20" s="1"/>
  <c r="M15" i="20"/>
  <c r="P15" i="20" s="1"/>
  <c r="R15" i="20" s="1"/>
  <c r="M12" i="20"/>
  <c r="P12" i="20" s="1"/>
  <c r="R12" i="20" s="1"/>
  <c r="M11" i="20"/>
  <c r="P11" i="20" s="1"/>
  <c r="R11" i="20" s="1"/>
  <c r="M9" i="20"/>
  <c r="P9" i="20" s="1"/>
  <c r="R9" i="20" s="1"/>
  <c r="M8" i="20"/>
  <c r="P8" i="20" s="1"/>
  <c r="R8" i="20" s="1"/>
  <c r="A8" i="20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K37" i="20" l="1"/>
  <c r="M7" i="20"/>
  <c r="P7" i="20" s="1"/>
  <c r="R7" i="20" s="1"/>
  <c r="R37" i="20" s="1"/>
  <c r="T39" i="20" s="1"/>
  <c r="R39" i="20" s="1"/>
  <c r="P37" i="20" l="1"/>
  <c r="G39" i="20" s="1"/>
  <c r="M37" i="20"/>
  <c r="H39" i="20" l="1"/>
  <c r="K39" i="20"/>
  <c r="E39" i="20"/>
  <c r="N39" i="20"/>
  <c r="J39" i="20"/>
  <c r="P39" i="20"/>
  <c r="I39" i="20"/>
  <c r="D39" i="20"/>
  <c r="O39" i="20"/>
  <c r="F39" i="20"/>
  <c r="T38" i="19" l="1"/>
  <c r="S38" i="19"/>
  <c r="Q38" i="19"/>
  <c r="O38" i="19"/>
  <c r="N38" i="19"/>
  <c r="L38" i="19"/>
  <c r="J38" i="19"/>
  <c r="I38" i="19"/>
  <c r="H38" i="19"/>
  <c r="G38" i="19"/>
  <c r="F38" i="19"/>
  <c r="E38" i="19"/>
  <c r="D38" i="19"/>
  <c r="K37" i="19"/>
  <c r="M37" i="19" s="1"/>
  <c r="P37" i="19" s="1"/>
  <c r="R37" i="19" s="1"/>
  <c r="K36" i="19"/>
  <c r="M36" i="19" s="1"/>
  <c r="P36" i="19" s="1"/>
  <c r="R36" i="19" s="1"/>
  <c r="K35" i="19"/>
  <c r="M35" i="19" s="1"/>
  <c r="P35" i="19" s="1"/>
  <c r="R35" i="19" s="1"/>
  <c r="K34" i="19"/>
  <c r="M34" i="19" s="1"/>
  <c r="P34" i="19" s="1"/>
  <c r="R34" i="19" s="1"/>
  <c r="K33" i="19"/>
  <c r="M33" i="19" s="1"/>
  <c r="P33" i="19" s="1"/>
  <c r="R33" i="19" s="1"/>
  <c r="K32" i="19"/>
  <c r="M32" i="19" s="1"/>
  <c r="P32" i="19" s="1"/>
  <c r="R32" i="19" s="1"/>
  <c r="M31" i="19"/>
  <c r="P31" i="19" s="1"/>
  <c r="R31" i="19" s="1"/>
  <c r="K31" i="19"/>
  <c r="K30" i="19"/>
  <c r="M30" i="19" s="1"/>
  <c r="P30" i="19" s="1"/>
  <c r="R30" i="19" s="1"/>
  <c r="K29" i="19"/>
  <c r="M29" i="19" s="1"/>
  <c r="P29" i="19" s="1"/>
  <c r="R29" i="19" s="1"/>
  <c r="K28" i="19"/>
  <c r="M28" i="19" s="1"/>
  <c r="P28" i="19" s="1"/>
  <c r="R28" i="19" s="1"/>
  <c r="K27" i="19"/>
  <c r="M27" i="19" s="1"/>
  <c r="P27" i="19" s="1"/>
  <c r="R27" i="19" s="1"/>
  <c r="K26" i="19"/>
  <c r="M26" i="19" s="1"/>
  <c r="P26" i="19" s="1"/>
  <c r="R26" i="19" s="1"/>
  <c r="K25" i="19"/>
  <c r="M25" i="19" s="1"/>
  <c r="P25" i="19" s="1"/>
  <c r="R25" i="19" s="1"/>
  <c r="K24" i="19"/>
  <c r="M24" i="19" s="1"/>
  <c r="P24" i="19" s="1"/>
  <c r="R24" i="19" s="1"/>
  <c r="K23" i="19"/>
  <c r="M23" i="19" s="1"/>
  <c r="P23" i="19" s="1"/>
  <c r="R23" i="19" s="1"/>
  <c r="K22" i="19"/>
  <c r="M22" i="19" s="1"/>
  <c r="P22" i="19" s="1"/>
  <c r="R22" i="19" s="1"/>
  <c r="K21" i="19"/>
  <c r="M21" i="19" s="1"/>
  <c r="P21" i="19" s="1"/>
  <c r="R21" i="19" s="1"/>
  <c r="K20" i="19"/>
  <c r="M20" i="19" s="1"/>
  <c r="P20" i="19" s="1"/>
  <c r="R20" i="19" s="1"/>
  <c r="K19" i="19"/>
  <c r="M19" i="19" s="1"/>
  <c r="P19" i="19" s="1"/>
  <c r="R19" i="19" s="1"/>
  <c r="K18" i="19"/>
  <c r="M18" i="19" s="1"/>
  <c r="P18" i="19" s="1"/>
  <c r="R18" i="19" s="1"/>
  <c r="K17" i="19"/>
  <c r="M17" i="19" s="1"/>
  <c r="P17" i="19" s="1"/>
  <c r="R17" i="19" s="1"/>
  <c r="K16" i="19"/>
  <c r="M16" i="19" s="1"/>
  <c r="P16" i="19" s="1"/>
  <c r="R16" i="19" s="1"/>
  <c r="K15" i="19"/>
  <c r="M15" i="19" s="1"/>
  <c r="P15" i="19" s="1"/>
  <c r="R15" i="19" s="1"/>
  <c r="K14" i="19"/>
  <c r="M14" i="19" s="1"/>
  <c r="P14" i="19" s="1"/>
  <c r="R14" i="19" s="1"/>
  <c r="K13" i="19"/>
  <c r="M13" i="19" s="1"/>
  <c r="P13" i="19" s="1"/>
  <c r="R13" i="19" s="1"/>
  <c r="K12" i="19"/>
  <c r="M12" i="19" s="1"/>
  <c r="P12" i="19" s="1"/>
  <c r="R12" i="19" s="1"/>
  <c r="K11" i="19"/>
  <c r="M11" i="19" s="1"/>
  <c r="P11" i="19" s="1"/>
  <c r="R11" i="19" s="1"/>
  <c r="K10" i="19"/>
  <c r="M10" i="19" s="1"/>
  <c r="P10" i="19" s="1"/>
  <c r="R10" i="19" s="1"/>
  <c r="K9" i="19"/>
  <c r="M9" i="19" s="1"/>
  <c r="P9" i="19" s="1"/>
  <c r="R9" i="19" s="1"/>
  <c r="K8" i="19"/>
  <c r="M8" i="19" s="1"/>
  <c r="P8" i="19" s="1"/>
  <c r="R8" i="19" s="1"/>
  <c r="A8" i="19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K7" i="19"/>
  <c r="M7" i="19" s="1"/>
  <c r="M38" i="19" l="1"/>
  <c r="K38" i="19"/>
  <c r="P7" i="19"/>
  <c r="R7" i="19" l="1"/>
  <c r="R38" i="19" s="1"/>
  <c r="T40" i="19" s="1"/>
  <c r="R40" i="19" s="1"/>
  <c r="P38" i="19"/>
  <c r="K40" i="19" s="1"/>
  <c r="N40" i="19" l="1"/>
  <c r="P40" i="19"/>
  <c r="J40" i="19"/>
  <c r="F40" i="19"/>
  <c r="G40" i="19"/>
  <c r="E40" i="19"/>
  <c r="I40" i="19"/>
  <c r="O40" i="19"/>
  <c r="H40" i="19"/>
  <c r="D40" i="19"/>
  <c r="A35" i="18" l="1"/>
  <c r="A36" i="18" s="1"/>
  <c r="T37" i="18"/>
  <c r="S37" i="18"/>
  <c r="Q37" i="18"/>
  <c r="O37" i="18"/>
  <c r="N37" i="18"/>
  <c r="L37" i="18"/>
  <c r="J37" i="18"/>
  <c r="I37" i="18"/>
  <c r="H37" i="18"/>
  <c r="G37" i="18"/>
  <c r="F37" i="18"/>
  <c r="E37" i="18"/>
  <c r="D37" i="18"/>
  <c r="K36" i="18"/>
  <c r="M36" i="18" s="1"/>
  <c r="P36" i="18" s="1"/>
  <c r="R36" i="18" s="1"/>
  <c r="K35" i="18"/>
  <c r="M35" i="18" s="1"/>
  <c r="P35" i="18" s="1"/>
  <c r="R35" i="18" s="1"/>
  <c r="K34" i="18"/>
  <c r="M34" i="18" s="1"/>
  <c r="P34" i="18" s="1"/>
  <c r="R34" i="18" s="1"/>
  <c r="K33" i="18"/>
  <c r="M33" i="18" s="1"/>
  <c r="P33" i="18" s="1"/>
  <c r="R33" i="18" s="1"/>
  <c r="K32" i="18"/>
  <c r="M32" i="18" s="1"/>
  <c r="P32" i="18" s="1"/>
  <c r="R32" i="18" s="1"/>
  <c r="K31" i="18"/>
  <c r="M31" i="18" s="1"/>
  <c r="P31" i="18" s="1"/>
  <c r="R31" i="18" s="1"/>
  <c r="K30" i="18"/>
  <c r="M30" i="18" s="1"/>
  <c r="P30" i="18" s="1"/>
  <c r="R30" i="18" s="1"/>
  <c r="K29" i="18"/>
  <c r="M29" i="18" s="1"/>
  <c r="P29" i="18" s="1"/>
  <c r="R29" i="18" s="1"/>
  <c r="K28" i="18"/>
  <c r="M28" i="18" s="1"/>
  <c r="P28" i="18" s="1"/>
  <c r="R28" i="18" s="1"/>
  <c r="K27" i="18"/>
  <c r="M27" i="18" s="1"/>
  <c r="P27" i="18" s="1"/>
  <c r="R27" i="18" s="1"/>
  <c r="K26" i="18"/>
  <c r="M26" i="18" s="1"/>
  <c r="P26" i="18" s="1"/>
  <c r="R26" i="18" s="1"/>
  <c r="K25" i="18"/>
  <c r="M25" i="18" s="1"/>
  <c r="P25" i="18" s="1"/>
  <c r="R25" i="18" s="1"/>
  <c r="K24" i="18"/>
  <c r="M24" i="18" s="1"/>
  <c r="P24" i="18" s="1"/>
  <c r="R24" i="18" s="1"/>
  <c r="K23" i="18"/>
  <c r="M23" i="18" s="1"/>
  <c r="P23" i="18" s="1"/>
  <c r="R23" i="18" s="1"/>
  <c r="K22" i="18"/>
  <c r="M22" i="18" s="1"/>
  <c r="P22" i="18" s="1"/>
  <c r="R22" i="18" s="1"/>
  <c r="K21" i="18"/>
  <c r="M21" i="18" s="1"/>
  <c r="P21" i="18" s="1"/>
  <c r="R21" i="18" s="1"/>
  <c r="K20" i="18"/>
  <c r="M20" i="18" s="1"/>
  <c r="P20" i="18" s="1"/>
  <c r="R20" i="18" s="1"/>
  <c r="K19" i="18"/>
  <c r="M19" i="18" s="1"/>
  <c r="P19" i="18" s="1"/>
  <c r="R19" i="18" s="1"/>
  <c r="K18" i="18"/>
  <c r="M18" i="18" s="1"/>
  <c r="P18" i="18" s="1"/>
  <c r="R18" i="18" s="1"/>
  <c r="K17" i="18"/>
  <c r="M17" i="18" s="1"/>
  <c r="P17" i="18" s="1"/>
  <c r="R17" i="18" s="1"/>
  <c r="K16" i="18"/>
  <c r="M16" i="18" s="1"/>
  <c r="P16" i="18" s="1"/>
  <c r="R16" i="18" s="1"/>
  <c r="K15" i="18"/>
  <c r="M15" i="18" s="1"/>
  <c r="P15" i="18" s="1"/>
  <c r="R15" i="18" s="1"/>
  <c r="K14" i="18"/>
  <c r="M14" i="18" s="1"/>
  <c r="P14" i="18" s="1"/>
  <c r="R14" i="18" s="1"/>
  <c r="K13" i="18"/>
  <c r="M13" i="18" s="1"/>
  <c r="P13" i="18" s="1"/>
  <c r="R13" i="18" s="1"/>
  <c r="K12" i="18"/>
  <c r="M12" i="18" s="1"/>
  <c r="P12" i="18" s="1"/>
  <c r="R12" i="18" s="1"/>
  <c r="K11" i="18"/>
  <c r="M11" i="18" s="1"/>
  <c r="P11" i="18" s="1"/>
  <c r="R11" i="18" s="1"/>
  <c r="K10" i="18"/>
  <c r="M10" i="18" s="1"/>
  <c r="P10" i="18" s="1"/>
  <c r="R10" i="18" s="1"/>
  <c r="K9" i="18"/>
  <c r="M9" i="18" s="1"/>
  <c r="P9" i="18" s="1"/>
  <c r="R9" i="18" s="1"/>
  <c r="K8" i="18"/>
  <c r="M8" i="18" s="1"/>
  <c r="P8" i="18" s="1"/>
  <c r="R8" i="18" s="1"/>
  <c r="A8" i="18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K7" i="18"/>
  <c r="K37" i="18" l="1"/>
  <c r="M7" i="18"/>
  <c r="M37" i="17"/>
  <c r="M36" i="17"/>
  <c r="M35" i="17"/>
  <c r="M34" i="17"/>
  <c r="M33" i="17"/>
  <c r="M32" i="17"/>
  <c r="M31" i="17"/>
  <c r="M30" i="17"/>
  <c r="M29" i="17"/>
  <c r="M28" i="17"/>
  <c r="M27" i="17"/>
  <c r="M26" i="17"/>
  <c r="M25" i="17"/>
  <c r="M24" i="17"/>
  <c r="M23" i="17"/>
  <c r="M22" i="17"/>
  <c r="M21" i="17"/>
  <c r="M20" i="17"/>
  <c r="M19" i="17"/>
  <c r="M18" i="17"/>
  <c r="M17" i="17"/>
  <c r="M16" i="17"/>
  <c r="M15" i="17"/>
  <c r="M14" i="17"/>
  <c r="M13" i="17"/>
  <c r="M12" i="17"/>
  <c r="M11" i="17"/>
  <c r="M10" i="17"/>
  <c r="M9" i="17"/>
  <c r="M37" i="18" l="1"/>
  <c r="P7" i="18"/>
  <c r="P32" i="17"/>
  <c r="R32" i="17" s="1"/>
  <c r="P31" i="17"/>
  <c r="R31" i="17" s="1"/>
  <c r="P30" i="17"/>
  <c r="R30" i="17" s="1"/>
  <c r="K37" i="17"/>
  <c r="P37" i="17" s="1"/>
  <c r="R37" i="17" s="1"/>
  <c r="K36" i="17"/>
  <c r="K35" i="17"/>
  <c r="K34" i="17"/>
  <c r="K33" i="17"/>
  <c r="P33" i="17" s="1"/>
  <c r="R33" i="17" s="1"/>
  <c r="K32" i="17"/>
  <c r="K31" i="17"/>
  <c r="K30" i="17"/>
  <c r="K29" i="17"/>
  <c r="P29" i="17" s="1"/>
  <c r="R29" i="17" s="1"/>
  <c r="K28" i="17"/>
  <c r="P28" i="17" s="1"/>
  <c r="R28" i="17" s="1"/>
  <c r="K27" i="17"/>
  <c r="P27" i="17" s="1"/>
  <c r="R27" i="17" s="1"/>
  <c r="K26" i="17"/>
  <c r="P26" i="17" s="1"/>
  <c r="R26" i="17" s="1"/>
  <c r="K25" i="17"/>
  <c r="P25" i="17" s="1"/>
  <c r="K24" i="17"/>
  <c r="K23" i="17"/>
  <c r="P23" i="17" s="1"/>
  <c r="K22" i="17"/>
  <c r="P22" i="17" s="1"/>
  <c r="K21" i="17"/>
  <c r="P21" i="17" s="1"/>
  <c r="K20" i="17"/>
  <c r="P20" i="17" s="1"/>
  <c r="K19" i="17"/>
  <c r="P19" i="17" s="1"/>
  <c r="K18" i="17"/>
  <c r="P18" i="17" s="1"/>
  <c r="K17" i="17"/>
  <c r="P17" i="17" s="1"/>
  <c r="K16" i="17"/>
  <c r="K15" i="17"/>
  <c r="P15" i="17" s="1"/>
  <c r="K14" i="17"/>
  <c r="P14" i="17" s="1"/>
  <c r="K13" i="17"/>
  <c r="P13" i="17" s="1"/>
  <c r="K12" i="17"/>
  <c r="K11" i="17"/>
  <c r="P11" i="17" s="1"/>
  <c r="K10" i="17"/>
  <c r="P10" i="17" s="1"/>
  <c r="K9" i="17"/>
  <c r="P9" i="17" s="1"/>
  <c r="K8" i="17"/>
  <c r="M8" i="17" s="1"/>
  <c r="P8" i="17" s="1"/>
  <c r="A9" i="17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8" i="17"/>
  <c r="T38" i="17"/>
  <c r="S38" i="17"/>
  <c r="Q38" i="17"/>
  <c r="O38" i="17"/>
  <c r="N38" i="17"/>
  <c r="L38" i="17"/>
  <c r="J38" i="17"/>
  <c r="I38" i="17"/>
  <c r="H38" i="17"/>
  <c r="G38" i="17"/>
  <c r="F38" i="17"/>
  <c r="E38" i="17"/>
  <c r="D38" i="17"/>
  <c r="P36" i="17"/>
  <c r="R36" i="17" s="1"/>
  <c r="P35" i="17"/>
  <c r="R35" i="17" s="1"/>
  <c r="P34" i="17"/>
  <c r="R34" i="17" s="1"/>
  <c r="K7" i="17"/>
  <c r="R7" i="18" l="1"/>
  <c r="R37" i="18" s="1"/>
  <c r="T39" i="18" s="1"/>
  <c r="R39" i="18" s="1"/>
  <c r="P37" i="18"/>
  <c r="P24" i="17"/>
  <c r="R24" i="17" s="1"/>
  <c r="P12" i="17"/>
  <c r="R12" i="17" s="1"/>
  <c r="P16" i="17"/>
  <c r="R16" i="17" s="1"/>
  <c r="R20" i="17"/>
  <c r="R9" i="17"/>
  <c r="R13" i="17"/>
  <c r="R17" i="17"/>
  <c r="R21" i="17"/>
  <c r="R25" i="17"/>
  <c r="R10" i="17"/>
  <c r="R14" i="17"/>
  <c r="R18" i="17"/>
  <c r="R22" i="17"/>
  <c r="R8" i="17"/>
  <c r="R11" i="17"/>
  <c r="R15" i="17"/>
  <c r="R19" i="17"/>
  <c r="R23" i="17"/>
  <c r="K38" i="17"/>
  <c r="M7" i="17"/>
  <c r="P7" i="17" s="1"/>
  <c r="T35" i="16"/>
  <c r="S35" i="16"/>
  <c r="Q35" i="16"/>
  <c r="O35" i="16"/>
  <c r="N35" i="16"/>
  <c r="L35" i="16"/>
  <c r="J35" i="16"/>
  <c r="I35" i="16"/>
  <c r="H35" i="16"/>
  <c r="G35" i="16"/>
  <c r="F35" i="16"/>
  <c r="E35" i="16"/>
  <c r="D35" i="16"/>
  <c r="K34" i="16"/>
  <c r="M34" i="16" s="1"/>
  <c r="P34" i="16" s="1"/>
  <c r="R34" i="16" s="1"/>
  <c r="K33" i="16"/>
  <c r="M33" i="16" s="1"/>
  <c r="P33" i="16" s="1"/>
  <c r="R33" i="16" s="1"/>
  <c r="K32" i="16"/>
  <c r="M32" i="16" s="1"/>
  <c r="P32" i="16" s="1"/>
  <c r="R32" i="16" s="1"/>
  <c r="M31" i="16"/>
  <c r="P31" i="16" s="1"/>
  <c r="R31" i="16" s="1"/>
  <c r="K31" i="16"/>
  <c r="K30" i="16"/>
  <c r="M30" i="16" s="1"/>
  <c r="P30" i="16" s="1"/>
  <c r="R30" i="16" s="1"/>
  <c r="K29" i="16"/>
  <c r="M29" i="16" s="1"/>
  <c r="P29" i="16" s="1"/>
  <c r="R29" i="16" s="1"/>
  <c r="K28" i="16"/>
  <c r="M28" i="16" s="1"/>
  <c r="P28" i="16" s="1"/>
  <c r="R28" i="16" s="1"/>
  <c r="M27" i="16"/>
  <c r="P27" i="16" s="1"/>
  <c r="R27" i="16" s="1"/>
  <c r="K27" i="16"/>
  <c r="K26" i="16"/>
  <c r="M26" i="16" s="1"/>
  <c r="P26" i="16" s="1"/>
  <c r="R26" i="16" s="1"/>
  <c r="K25" i="16"/>
  <c r="M25" i="16" s="1"/>
  <c r="P25" i="16" s="1"/>
  <c r="R25" i="16" s="1"/>
  <c r="K24" i="16"/>
  <c r="M24" i="16" s="1"/>
  <c r="P24" i="16" s="1"/>
  <c r="R24" i="16" s="1"/>
  <c r="M23" i="16"/>
  <c r="P23" i="16" s="1"/>
  <c r="R23" i="16" s="1"/>
  <c r="K23" i="16"/>
  <c r="K22" i="16"/>
  <c r="M22" i="16" s="1"/>
  <c r="P22" i="16" s="1"/>
  <c r="R22" i="16" s="1"/>
  <c r="K21" i="16"/>
  <c r="M21" i="16" s="1"/>
  <c r="P21" i="16" s="1"/>
  <c r="R21" i="16" s="1"/>
  <c r="K20" i="16"/>
  <c r="M20" i="16" s="1"/>
  <c r="P20" i="16" s="1"/>
  <c r="R20" i="16" s="1"/>
  <c r="M19" i="16"/>
  <c r="P19" i="16" s="1"/>
  <c r="R19" i="16" s="1"/>
  <c r="K19" i="16"/>
  <c r="K18" i="16"/>
  <c r="M18" i="16" s="1"/>
  <c r="P18" i="16" s="1"/>
  <c r="R18" i="16" s="1"/>
  <c r="K17" i="16"/>
  <c r="M17" i="16" s="1"/>
  <c r="P17" i="16" s="1"/>
  <c r="R17" i="16" s="1"/>
  <c r="K16" i="16"/>
  <c r="M16" i="16" s="1"/>
  <c r="P16" i="16" s="1"/>
  <c r="R16" i="16" s="1"/>
  <c r="M15" i="16"/>
  <c r="P15" i="16" s="1"/>
  <c r="R15" i="16" s="1"/>
  <c r="K15" i="16"/>
  <c r="K14" i="16"/>
  <c r="M14" i="16" s="1"/>
  <c r="P14" i="16" s="1"/>
  <c r="R14" i="16" s="1"/>
  <c r="K13" i="16"/>
  <c r="M13" i="16" s="1"/>
  <c r="P13" i="16" s="1"/>
  <c r="R13" i="16" s="1"/>
  <c r="K12" i="16"/>
  <c r="M12" i="16" s="1"/>
  <c r="P12" i="16" s="1"/>
  <c r="R12" i="16" s="1"/>
  <c r="P11" i="16"/>
  <c r="R11" i="16" s="1"/>
  <c r="M11" i="16"/>
  <c r="K11" i="16"/>
  <c r="K10" i="16"/>
  <c r="M10" i="16" s="1"/>
  <c r="P10" i="16" s="1"/>
  <c r="R10" i="16" s="1"/>
  <c r="K9" i="16"/>
  <c r="M9" i="16" s="1"/>
  <c r="P9" i="16" s="1"/>
  <c r="R9" i="16" s="1"/>
  <c r="A9" i="16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K8" i="16"/>
  <c r="M8" i="16" s="1"/>
  <c r="P8" i="16" s="1"/>
  <c r="R8" i="16" s="1"/>
  <c r="A8" i="16"/>
  <c r="M7" i="16"/>
  <c r="M35" i="16" s="1"/>
  <c r="K7" i="16"/>
  <c r="P39" i="18" l="1"/>
  <c r="O39" i="18"/>
  <c r="N39" i="18"/>
  <c r="G39" i="18"/>
  <c r="E39" i="18"/>
  <c r="F39" i="18"/>
  <c r="I39" i="18"/>
  <c r="J39" i="18"/>
  <c r="D39" i="18"/>
  <c r="H39" i="18"/>
  <c r="K39" i="18"/>
  <c r="M38" i="17"/>
  <c r="P38" i="17"/>
  <c r="R7" i="17"/>
  <c r="R38" i="17" s="1"/>
  <c r="T40" i="17" s="1"/>
  <c r="R40" i="17" s="1"/>
  <c r="K35" i="16"/>
  <c r="P7" i="16"/>
  <c r="R38" i="13"/>
  <c r="Q38" i="13"/>
  <c r="O38" i="13"/>
  <c r="M38" i="13"/>
  <c r="L38" i="13"/>
  <c r="J38" i="13"/>
  <c r="I38" i="13"/>
  <c r="H38" i="13"/>
  <c r="G38" i="13"/>
  <c r="F38" i="13"/>
  <c r="E38" i="13"/>
  <c r="D38" i="13"/>
  <c r="K37" i="13"/>
  <c r="N37" i="13" s="1"/>
  <c r="P37" i="13" s="1"/>
  <c r="K36" i="13"/>
  <c r="N36" i="13" s="1"/>
  <c r="P36" i="13" s="1"/>
  <c r="K35" i="13"/>
  <c r="N35" i="13" s="1"/>
  <c r="P35" i="13" s="1"/>
  <c r="K34" i="13"/>
  <c r="N34" i="13" s="1"/>
  <c r="P34" i="13" s="1"/>
  <c r="K33" i="13"/>
  <c r="N33" i="13" s="1"/>
  <c r="P33" i="13" s="1"/>
  <c r="K32" i="13"/>
  <c r="N32" i="13" s="1"/>
  <c r="P32" i="13" s="1"/>
  <c r="K31" i="13"/>
  <c r="N31" i="13" s="1"/>
  <c r="P31" i="13" s="1"/>
  <c r="K30" i="13"/>
  <c r="N30" i="13" s="1"/>
  <c r="P30" i="13" s="1"/>
  <c r="K29" i="13"/>
  <c r="N29" i="13" s="1"/>
  <c r="P29" i="13" s="1"/>
  <c r="K28" i="13"/>
  <c r="N28" i="13" s="1"/>
  <c r="P28" i="13" s="1"/>
  <c r="K27" i="13"/>
  <c r="N27" i="13" s="1"/>
  <c r="P27" i="13" s="1"/>
  <c r="K26" i="13"/>
  <c r="N26" i="13" s="1"/>
  <c r="P26" i="13" s="1"/>
  <c r="K25" i="13"/>
  <c r="N25" i="13" s="1"/>
  <c r="P25" i="13" s="1"/>
  <c r="K24" i="13"/>
  <c r="N24" i="13" s="1"/>
  <c r="P24" i="13" s="1"/>
  <c r="K23" i="13"/>
  <c r="N23" i="13" s="1"/>
  <c r="P23" i="13" s="1"/>
  <c r="K22" i="13"/>
  <c r="N22" i="13" s="1"/>
  <c r="P22" i="13" s="1"/>
  <c r="K21" i="13"/>
  <c r="N21" i="13" s="1"/>
  <c r="P21" i="13" s="1"/>
  <c r="K20" i="13"/>
  <c r="N20" i="13" s="1"/>
  <c r="P20" i="13" s="1"/>
  <c r="K19" i="13"/>
  <c r="N19" i="13" s="1"/>
  <c r="P19" i="13" s="1"/>
  <c r="K18" i="13"/>
  <c r="N18" i="13" s="1"/>
  <c r="P18" i="13" s="1"/>
  <c r="K17" i="13"/>
  <c r="N17" i="13" s="1"/>
  <c r="P17" i="13" s="1"/>
  <c r="K16" i="13"/>
  <c r="N16" i="13" s="1"/>
  <c r="P16" i="13" s="1"/>
  <c r="K15" i="13"/>
  <c r="N15" i="13" s="1"/>
  <c r="P15" i="13" s="1"/>
  <c r="K14" i="13"/>
  <c r="N14" i="13" s="1"/>
  <c r="P14" i="13" s="1"/>
  <c r="K13" i="13"/>
  <c r="N13" i="13" s="1"/>
  <c r="P13" i="13" s="1"/>
  <c r="K12" i="13"/>
  <c r="N12" i="13" s="1"/>
  <c r="P12" i="13" s="1"/>
  <c r="K11" i="13"/>
  <c r="N11" i="13" s="1"/>
  <c r="P11" i="13" s="1"/>
  <c r="K10" i="13"/>
  <c r="N10" i="13" s="1"/>
  <c r="P10" i="13" s="1"/>
  <c r="K9" i="13"/>
  <c r="N9" i="13" s="1"/>
  <c r="P9" i="13" s="1"/>
  <c r="K8" i="13"/>
  <c r="N8" i="13" s="1"/>
  <c r="P8" i="13" s="1"/>
  <c r="A8" i="13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K7" i="13"/>
  <c r="G40" i="17" l="1"/>
  <c r="P40" i="17"/>
  <c r="O40" i="17"/>
  <c r="I40" i="17"/>
  <c r="E40" i="17"/>
  <c r="K40" i="17"/>
  <c r="D40" i="17"/>
  <c r="H40" i="17"/>
  <c r="F40" i="17"/>
  <c r="N40" i="17"/>
  <c r="J40" i="17"/>
  <c r="P35" i="16"/>
  <c r="R7" i="16"/>
  <c r="R35" i="16" s="1"/>
  <c r="T37" i="16" s="1"/>
  <c r="R37" i="16" s="1"/>
  <c r="K38" i="13"/>
  <c r="N7" i="13"/>
  <c r="P37" i="16" l="1"/>
  <c r="O37" i="16"/>
  <c r="I37" i="16"/>
  <c r="E37" i="16"/>
  <c r="F37" i="16"/>
  <c r="H37" i="16"/>
  <c r="J37" i="16"/>
  <c r="N37" i="16"/>
  <c r="G37" i="16"/>
  <c r="D37" i="16"/>
  <c r="K37" i="16"/>
  <c r="P7" i="13"/>
  <c r="P38" i="13" s="1"/>
  <c r="R40" i="13" s="1"/>
  <c r="P40" i="13" s="1"/>
  <c r="N38" i="13"/>
  <c r="E40" i="13" l="1"/>
  <c r="I40" i="13"/>
  <c r="N40" i="13"/>
  <c r="M40" i="13"/>
  <c r="K40" i="13"/>
  <c r="H40" i="13"/>
  <c r="G40" i="13"/>
  <c r="F40" i="13"/>
  <c r="L40" i="13"/>
  <c r="J40" i="13"/>
  <c r="D40" i="13"/>
</calcChain>
</file>

<file path=xl/sharedStrings.xml><?xml version="1.0" encoding="utf-8"?>
<sst xmlns="http://schemas.openxmlformats.org/spreadsheetml/2006/main" count="474" uniqueCount="45">
  <si>
    <t>Daily Production</t>
  </si>
  <si>
    <t>Month</t>
  </si>
  <si>
    <t>Date</t>
  </si>
  <si>
    <t>Day</t>
  </si>
  <si>
    <t>West</t>
  </si>
  <si>
    <t>North</t>
  </si>
  <si>
    <t>Sat</t>
  </si>
  <si>
    <t>Sun</t>
  </si>
  <si>
    <t>Mon</t>
  </si>
  <si>
    <t>Tue</t>
  </si>
  <si>
    <t>Wed</t>
  </si>
  <si>
    <t>Thu</t>
  </si>
  <si>
    <t>Fri</t>
  </si>
  <si>
    <t>MONTHLY TOTALS</t>
  </si>
  <si>
    <t>ECCV WATER OPERATIONS ACCOUNTING</t>
  </si>
  <si>
    <t>ALL USERS Total Daily Production</t>
  </si>
  <si>
    <t>exclusive of Denver</t>
  </si>
  <si>
    <t>Denver % of ECCV Only</t>
  </si>
  <si>
    <t>ALL UNITS OF MG</t>
  </si>
  <si>
    <t>Northern Plant Pumping</t>
  </si>
  <si>
    <t>Net ECCV Only Total Daily Production</t>
  </si>
  <si>
    <t>Wells</t>
  </si>
  <si>
    <t>Total Potable  Produced</t>
  </si>
  <si>
    <t>HSPS</t>
  </si>
  <si>
    <t>by ECCV</t>
  </si>
  <si>
    <t>Purchased from Denver</t>
  </si>
  <si>
    <t>Zone 1 Arap</t>
  </si>
  <si>
    <t>Zone 1 Lar</t>
  </si>
  <si>
    <t>Zone 2 Arap</t>
  </si>
  <si>
    <t>Zone 2 Lar</t>
  </si>
  <si>
    <t>Water In From Wise</t>
  </si>
  <si>
    <t>Zone 2 Conn</t>
  </si>
  <si>
    <t>ACWWA - Western</t>
  </si>
  <si>
    <t>JAN</t>
  </si>
  <si>
    <t>TOTAL MG Delivered to ACWWA</t>
  </si>
  <si>
    <t>NET Potable  Produced</t>
  </si>
  <si>
    <t>ASR</t>
  </si>
  <si>
    <t>A-7</t>
  </si>
  <si>
    <t xml:space="preserve"> </t>
  </si>
  <si>
    <t>FEB</t>
  </si>
  <si>
    <t>MAR</t>
  </si>
  <si>
    <t>APR</t>
  </si>
  <si>
    <t>May</t>
  </si>
  <si>
    <t>JUN</t>
  </si>
  <si>
    <t>July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</si>
</sst>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00"/>
    <numFmt numFmtId="165" formatCode="#,##0.000_);\(#,##0.000\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2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</fills>
  <borders count="5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</cellStyleXfs>
  <cellXfs count="149">
    <xf numFmtId="0" fontId="0" fillId="0" borderId="0" xfId="0"/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Border="1"/>
    <xf numFmtId="10" fontId="0" fillId="0" borderId="0" xfId="2" applyNumberFormat="1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64" fontId="5" fillId="0" borderId="0" xfId="3" applyNumberFormat="1" applyFont="1" applyFill="1" applyBorder="1" applyProtection="1">
      <protection locked="0"/>
    </xf>
    <xf numFmtId="164" fontId="5" fillId="0" borderId="0" xfId="0" applyNumberFormat="1" applyFont="1" applyFill="1" applyBorder="1"/>
    <xf numFmtId="10" fontId="0" fillId="7" borderId="14" xfId="2" applyNumberFormat="1" applyFont="1" applyFill="1" applyBorder="1"/>
    <xf numFmtId="10" fontId="0" fillId="7" borderId="15" xfId="2" applyNumberFormat="1" applyFont="1" applyFill="1" applyBorder="1"/>
    <xf numFmtId="10" fontId="0" fillId="5" borderId="0" xfId="2" applyNumberFormat="1" applyFont="1" applyFill="1" applyBorder="1"/>
    <xf numFmtId="10" fontId="0" fillId="7" borderId="18" xfId="2" applyNumberFormat="1" applyFont="1" applyFill="1" applyBorder="1"/>
    <xf numFmtId="0" fontId="0" fillId="3" borderId="8" xfId="0" applyFill="1" applyBorder="1" applyAlignment="1">
      <alignment horizontal="center" wrapText="1"/>
    </xf>
    <xf numFmtId="0" fontId="0" fillId="3" borderId="19" xfId="0" applyFill="1" applyBorder="1" applyAlignment="1">
      <alignment horizontal="center" wrapText="1"/>
    </xf>
    <xf numFmtId="10" fontId="0" fillId="0" borderId="0" xfId="0" applyNumberFormat="1"/>
    <xf numFmtId="14" fontId="3" fillId="4" borderId="9" xfId="0" applyNumberFormat="1" applyFont="1" applyFill="1" applyBorder="1" applyAlignment="1">
      <alignment horizontal="right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164" fontId="0" fillId="0" borderId="23" xfId="0" applyNumberFormat="1" applyBorder="1" applyAlignment="1">
      <alignment horizontal="right"/>
    </xf>
    <xf numFmtId="164" fontId="5" fillId="8" borderId="28" xfId="0" applyNumberFormat="1" applyFont="1" applyFill="1" applyBorder="1"/>
    <xf numFmtId="164" fontId="5" fillId="8" borderId="29" xfId="0" applyNumberFormat="1" applyFont="1" applyFill="1" applyBorder="1"/>
    <xf numFmtId="164" fontId="5" fillId="8" borderId="30" xfId="0" applyNumberFormat="1" applyFont="1" applyFill="1" applyBorder="1"/>
    <xf numFmtId="164" fontId="5" fillId="8" borderId="24" xfId="0" applyNumberFormat="1" applyFont="1" applyFill="1" applyBorder="1" applyProtection="1"/>
    <xf numFmtId="164" fontId="5" fillId="8" borderId="10" xfId="0" applyNumberFormat="1" applyFont="1" applyFill="1" applyBorder="1"/>
    <xf numFmtId="0" fontId="3" fillId="4" borderId="16" xfId="0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0" xfId="0" applyAlignment="1"/>
    <xf numFmtId="0" fontId="6" fillId="0" borderId="0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5" xfId="0" applyBorder="1"/>
    <xf numFmtId="0" fontId="0" fillId="0" borderId="5" xfId="0" applyFill="1" applyBorder="1"/>
    <xf numFmtId="0" fontId="0" fillId="0" borderId="17" xfId="0" applyBorder="1"/>
    <xf numFmtId="164" fontId="0" fillId="8" borderId="9" xfId="1" applyNumberFormat="1" applyFont="1" applyFill="1" applyBorder="1"/>
    <xf numFmtId="164" fontId="5" fillId="5" borderId="24" xfId="0" applyNumberFormat="1" applyFont="1" applyFill="1" applyBorder="1" applyProtection="1"/>
    <xf numFmtId="164" fontId="5" fillId="3" borderId="23" xfId="3" applyNumberFormat="1" applyFont="1" applyFill="1" applyBorder="1" applyProtection="1">
      <protection locked="0"/>
    </xf>
    <xf numFmtId="0" fontId="0" fillId="3" borderId="7" xfId="0" applyFill="1" applyBorder="1" applyAlignment="1">
      <alignment horizontal="center" wrapText="1"/>
    </xf>
    <xf numFmtId="0" fontId="0" fillId="9" borderId="25" xfId="0" applyFill="1" applyBorder="1" applyAlignment="1">
      <alignment horizontal="center"/>
    </xf>
    <xf numFmtId="0" fontId="0" fillId="10" borderId="7" xfId="0" applyFill="1" applyBorder="1" applyAlignment="1">
      <alignment horizontal="center" wrapText="1"/>
    </xf>
    <xf numFmtId="164" fontId="5" fillId="3" borderId="31" xfId="3" applyNumberFormat="1" applyFont="1" applyFill="1" applyBorder="1" applyProtection="1">
      <protection locked="0"/>
    </xf>
    <xf numFmtId="164" fontId="5" fillId="3" borderId="8" xfId="3" applyNumberFormat="1" applyFont="1" applyFill="1" applyBorder="1" applyProtection="1">
      <protection locked="0"/>
    </xf>
    <xf numFmtId="164" fontId="5" fillId="3" borderId="32" xfId="3" applyNumberFormat="1" applyFont="1" applyFill="1" applyBorder="1" applyProtection="1">
      <protection locked="0"/>
    </xf>
    <xf numFmtId="164" fontId="5" fillId="3" borderId="33" xfId="3" applyNumberFormat="1" applyFont="1" applyFill="1" applyBorder="1" applyProtection="1">
      <protection locked="0"/>
    </xf>
    <xf numFmtId="164" fontId="5" fillId="3" borderId="34" xfId="3" applyNumberFormat="1" applyFont="1" applyFill="1" applyBorder="1" applyProtection="1">
      <protection locked="0"/>
    </xf>
    <xf numFmtId="14" fontId="0" fillId="0" borderId="7" xfId="0" applyNumberFormat="1" applyBorder="1" applyAlignment="1">
      <alignment horizontal="right"/>
    </xf>
    <xf numFmtId="0" fontId="0" fillId="0" borderId="31" xfId="0" applyBorder="1" applyAlignment="1">
      <alignment horizontal="center"/>
    </xf>
    <xf numFmtId="164" fontId="0" fillId="0" borderId="31" xfId="0" applyNumberFormat="1" applyBorder="1" applyAlignment="1">
      <alignment horizontal="right"/>
    </xf>
    <xf numFmtId="14" fontId="0" fillId="0" borderId="35" xfId="0" applyNumberFormat="1" applyBorder="1" applyAlignment="1">
      <alignment horizontal="right"/>
    </xf>
    <xf numFmtId="0" fontId="0" fillId="0" borderId="32" xfId="0" applyBorder="1" applyAlignment="1">
      <alignment horizontal="center"/>
    </xf>
    <xf numFmtId="164" fontId="0" fillId="0" borderId="32" xfId="0" applyNumberFormat="1" applyBorder="1" applyAlignment="1">
      <alignment horizontal="right"/>
    </xf>
    <xf numFmtId="14" fontId="0" fillId="0" borderId="36" xfId="0" applyNumberFormat="1" applyBorder="1" applyAlignment="1">
      <alignment horizontal="right"/>
    </xf>
    <xf numFmtId="14" fontId="0" fillId="0" borderId="37" xfId="0" applyNumberFormat="1" applyBorder="1" applyAlignment="1">
      <alignment horizontal="right"/>
    </xf>
    <xf numFmtId="0" fontId="0" fillId="0" borderId="38" xfId="0" applyBorder="1" applyAlignment="1">
      <alignment horizontal="center"/>
    </xf>
    <xf numFmtId="164" fontId="5" fillId="3" borderId="38" xfId="3" applyNumberFormat="1" applyFont="1" applyFill="1" applyBorder="1" applyProtection="1">
      <protection locked="0"/>
    </xf>
    <xf numFmtId="164" fontId="0" fillId="0" borderId="38" xfId="0" applyNumberFormat="1" applyBorder="1" applyAlignment="1">
      <alignment horizontal="right"/>
    </xf>
    <xf numFmtId="164" fontId="5" fillId="3" borderId="39" xfId="3" applyNumberFormat="1" applyFont="1" applyFill="1" applyBorder="1" applyProtection="1">
      <protection locked="0"/>
    </xf>
    <xf numFmtId="164" fontId="0" fillId="3" borderId="38" xfId="1" applyNumberFormat="1" applyFont="1" applyFill="1" applyBorder="1"/>
    <xf numFmtId="164" fontId="0" fillId="3" borderId="23" xfId="1" applyNumberFormat="1" applyFont="1" applyFill="1" applyBorder="1"/>
    <xf numFmtId="164" fontId="5" fillId="8" borderId="24" xfId="0" applyNumberFormat="1" applyFont="1" applyFill="1" applyBorder="1"/>
    <xf numFmtId="0" fontId="0" fillId="12" borderId="6" xfId="0" applyFill="1" applyBorder="1" applyAlignment="1">
      <alignment horizontal="center" wrapText="1"/>
    </xf>
    <xf numFmtId="0" fontId="0" fillId="12" borderId="2" xfId="0" applyFill="1" applyBorder="1" applyAlignment="1">
      <alignment horizontal="center" wrapText="1"/>
    </xf>
    <xf numFmtId="0" fontId="4" fillId="12" borderId="2" xfId="0" applyFont="1" applyFill="1" applyBorder="1" applyAlignment="1">
      <alignment vertical="center" wrapText="1"/>
    </xf>
    <xf numFmtId="0" fontId="4" fillId="12" borderId="3" xfId="0" applyFont="1" applyFill="1" applyBorder="1" applyAlignment="1">
      <alignment vertical="center" wrapText="1"/>
    </xf>
    <xf numFmtId="0" fontId="0" fillId="11" borderId="11" xfId="0" applyFill="1" applyBorder="1" applyAlignment="1">
      <alignment horizontal="center"/>
    </xf>
    <xf numFmtId="0" fontId="0" fillId="11" borderId="12" xfId="0" applyFill="1" applyBorder="1" applyAlignment="1">
      <alignment horizontal="center"/>
    </xf>
    <xf numFmtId="164" fontId="5" fillId="9" borderId="31" xfId="3" applyNumberFormat="1" applyFont="1" applyFill="1" applyBorder="1" applyProtection="1">
      <protection locked="0"/>
    </xf>
    <xf numFmtId="164" fontId="5" fillId="9" borderId="23" xfId="3" applyNumberFormat="1" applyFont="1" applyFill="1" applyBorder="1" applyProtection="1">
      <protection locked="0"/>
    </xf>
    <xf numFmtId="164" fontId="5" fillId="9" borderId="32" xfId="3" applyNumberFormat="1" applyFont="1" applyFill="1" applyBorder="1" applyProtection="1">
      <protection locked="0"/>
    </xf>
    <xf numFmtId="164" fontId="0" fillId="12" borderId="31" xfId="0" applyNumberFormat="1" applyFill="1" applyBorder="1" applyAlignment="1">
      <alignment horizontal="right"/>
    </xf>
    <xf numFmtId="164" fontId="0" fillId="12" borderId="23" xfId="0" applyNumberFormat="1" applyFill="1" applyBorder="1" applyAlignment="1">
      <alignment horizontal="right"/>
    </xf>
    <xf numFmtId="164" fontId="0" fillId="12" borderId="32" xfId="0" applyNumberFormat="1" applyFill="1" applyBorder="1" applyAlignment="1">
      <alignment horizontal="right"/>
    </xf>
    <xf numFmtId="165" fontId="0" fillId="9" borderId="23" xfId="1" applyNumberFormat="1" applyFont="1" applyFill="1" applyBorder="1" applyProtection="1">
      <protection locked="0"/>
    </xf>
    <xf numFmtId="165" fontId="0" fillId="9" borderId="32" xfId="1" applyNumberFormat="1" applyFont="1" applyFill="1" applyBorder="1" applyProtection="1">
      <protection locked="0"/>
    </xf>
    <xf numFmtId="165" fontId="0" fillId="9" borderId="31" xfId="1" applyNumberFormat="1" applyFont="1" applyFill="1" applyBorder="1" applyProtection="1">
      <protection locked="0"/>
    </xf>
    <xf numFmtId="164" fontId="5" fillId="9" borderId="38" xfId="3" applyNumberFormat="1" applyFont="1" applyFill="1" applyBorder="1" applyProtection="1">
      <protection locked="0"/>
    </xf>
    <xf numFmtId="164" fontId="0" fillId="12" borderId="38" xfId="0" applyNumberFormat="1" applyFill="1" applyBorder="1" applyAlignment="1">
      <alignment horizontal="right"/>
    </xf>
    <xf numFmtId="165" fontId="0" fillId="9" borderId="38" xfId="1" applyNumberFormat="1" applyFont="1" applyFill="1" applyBorder="1" applyProtection="1">
      <protection locked="0"/>
    </xf>
    <xf numFmtId="0" fontId="8" fillId="3" borderId="8" xfId="0" applyFont="1" applyFill="1" applyBorder="1" applyAlignment="1">
      <alignment horizontal="center" wrapText="1"/>
    </xf>
    <xf numFmtId="164" fontId="7" fillId="6" borderId="23" xfId="0" applyNumberFormat="1" applyFont="1" applyFill="1" applyBorder="1" applyAlignment="1">
      <alignment horizontal="right"/>
    </xf>
    <xf numFmtId="0" fontId="0" fillId="6" borderId="6" xfId="0" applyFill="1" applyBorder="1" applyAlignment="1">
      <alignment horizontal="center" wrapText="1"/>
    </xf>
    <xf numFmtId="0" fontId="0" fillId="6" borderId="2" xfId="0" applyFill="1" applyBorder="1" applyAlignment="1">
      <alignment horizontal="center" wrapText="1"/>
    </xf>
    <xf numFmtId="0" fontId="4" fillId="6" borderId="2" xfId="0" applyFont="1" applyFill="1" applyBorder="1" applyAlignment="1">
      <alignment vertical="center" wrapText="1"/>
    </xf>
    <xf numFmtId="0" fontId="4" fillId="6" borderId="3" xfId="0" applyFont="1" applyFill="1" applyBorder="1" applyAlignment="1">
      <alignment vertical="center" wrapText="1"/>
    </xf>
    <xf numFmtId="164" fontId="7" fillId="6" borderId="31" xfId="0" applyNumberFormat="1" applyFont="1" applyFill="1" applyBorder="1" applyAlignment="1">
      <alignment horizontal="right"/>
    </xf>
    <xf numFmtId="164" fontId="7" fillId="6" borderId="32" xfId="0" applyNumberFormat="1" applyFont="1" applyFill="1" applyBorder="1" applyAlignment="1">
      <alignment horizontal="right"/>
    </xf>
    <xf numFmtId="164" fontId="5" fillId="3" borderId="40" xfId="3" applyNumberFormat="1" applyFont="1" applyFill="1" applyBorder="1" applyProtection="1">
      <protection locked="0"/>
    </xf>
    <xf numFmtId="164" fontId="5" fillId="9" borderId="40" xfId="3" applyNumberFormat="1" applyFont="1" applyFill="1" applyBorder="1" applyProtection="1">
      <protection locked="0"/>
    </xf>
    <xf numFmtId="164" fontId="0" fillId="12" borderId="40" xfId="0" applyNumberFormat="1" applyFill="1" applyBorder="1" applyAlignment="1">
      <alignment horizontal="right"/>
    </xf>
    <xf numFmtId="164" fontId="7" fillId="6" borderId="40" xfId="0" applyNumberFormat="1" applyFont="1" applyFill="1" applyBorder="1" applyAlignment="1">
      <alignment horizontal="right"/>
    </xf>
    <xf numFmtId="164" fontId="0" fillId="0" borderId="40" xfId="0" applyNumberFormat="1" applyBorder="1" applyAlignment="1">
      <alignment horizontal="right"/>
    </xf>
    <xf numFmtId="165" fontId="0" fillId="9" borderId="40" xfId="1" applyNumberFormat="1" applyFont="1" applyFill="1" applyBorder="1" applyProtection="1">
      <protection locked="0"/>
    </xf>
    <xf numFmtId="164" fontId="5" fillId="3" borderId="12" xfId="3" applyNumberFormat="1" applyFont="1" applyFill="1" applyBorder="1" applyProtection="1">
      <protection locked="0"/>
    </xf>
    <xf numFmtId="164" fontId="5" fillId="8" borderId="18" xfId="0" applyNumberFormat="1" applyFont="1" applyFill="1" applyBorder="1"/>
    <xf numFmtId="164" fontId="5" fillId="8" borderId="14" xfId="0" applyNumberFormat="1" applyFont="1" applyFill="1" applyBorder="1"/>
    <xf numFmtId="164" fontId="5" fillId="8" borderId="15" xfId="0" applyNumberFormat="1" applyFont="1" applyFill="1" applyBorder="1"/>
    <xf numFmtId="164" fontId="5" fillId="8" borderId="41" xfId="0" applyNumberFormat="1" applyFont="1" applyFill="1" applyBorder="1"/>
    <xf numFmtId="164" fontId="5" fillId="8" borderId="5" xfId="0" applyNumberFormat="1" applyFont="1" applyFill="1" applyBorder="1"/>
    <xf numFmtId="164" fontId="5" fillId="5" borderId="42" xfId="0" applyNumberFormat="1" applyFont="1" applyFill="1" applyBorder="1" applyProtection="1"/>
    <xf numFmtId="164" fontId="0" fillId="8" borderId="5" xfId="1" applyNumberFormat="1" applyFont="1" applyFill="1" applyBorder="1"/>
    <xf numFmtId="164" fontId="5" fillId="8" borderId="42" xfId="0" applyNumberFormat="1" applyFont="1" applyFill="1" applyBorder="1" applyProtection="1"/>
    <xf numFmtId="164" fontId="5" fillId="8" borderId="42" xfId="0" applyNumberFormat="1" applyFont="1" applyFill="1" applyBorder="1"/>
    <xf numFmtId="164" fontId="5" fillId="8" borderId="17" xfId="0" applyNumberFormat="1" applyFont="1" applyFill="1" applyBorder="1"/>
    <xf numFmtId="14" fontId="0" fillId="0" borderId="43" xfId="0" applyNumberFormat="1" applyBorder="1" applyAlignment="1">
      <alignment horizontal="right"/>
    </xf>
    <xf numFmtId="0" fontId="0" fillId="0" borderId="7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164" fontId="5" fillId="8" borderId="44" xfId="0" applyNumberFormat="1" applyFont="1" applyFill="1" applyBorder="1"/>
    <xf numFmtId="164" fontId="5" fillId="8" borderId="9" xfId="0" applyNumberFormat="1" applyFont="1" applyFill="1" applyBorder="1"/>
    <xf numFmtId="0" fontId="0" fillId="0" borderId="25" xfId="0" applyBorder="1" applyAlignment="1">
      <alignment horizontal="center"/>
    </xf>
    <xf numFmtId="0" fontId="0" fillId="0" borderId="45" xfId="0" applyBorder="1" applyAlignment="1">
      <alignment horizontal="center"/>
    </xf>
    <xf numFmtId="164" fontId="5" fillId="3" borderId="45" xfId="3" applyNumberFormat="1" applyFont="1" applyFill="1" applyBorder="1" applyProtection="1">
      <protection locked="0"/>
    </xf>
    <xf numFmtId="164" fontId="5" fillId="9" borderId="45" xfId="3" applyNumberFormat="1" applyFont="1" applyFill="1" applyBorder="1" applyProtection="1">
      <protection locked="0"/>
    </xf>
    <xf numFmtId="164" fontId="0" fillId="12" borderId="45" xfId="0" applyNumberFormat="1" applyFill="1" applyBorder="1" applyAlignment="1">
      <alignment horizontal="right"/>
    </xf>
    <xf numFmtId="164" fontId="7" fillId="6" borderId="45" xfId="0" applyNumberFormat="1" applyFont="1" applyFill="1" applyBorder="1" applyAlignment="1">
      <alignment horizontal="right"/>
    </xf>
    <xf numFmtId="164" fontId="0" fillId="0" borderId="45" xfId="0" applyNumberFormat="1" applyBorder="1" applyAlignment="1">
      <alignment horizontal="right"/>
    </xf>
    <xf numFmtId="165" fontId="0" fillId="9" borderId="45" xfId="1" applyNumberFormat="1" applyFont="1" applyFill="1" applyBorder="1" applyProtection="1">
      <protection locked="0"/>
    </xf>
    <xf numFmtId="164" fontId="5" fillId="3" borderId="46" xfId="3" applyNumberFormat="1" applyFont="1" applyFill="1" applyBorder="1" applyProtection="1">
      <protection locked="0"/>
    </xf>
    <xf numFmtId="14" fontId="0" fillId="0" borderId="20" xfId="0" applyNumberFormat="1" applyBorder="1" applyAlignment="1">
      <alignment horizontal="right"/>
    </xf>
    <xf numFmtId="164" fontId="7" fillId="6" borderId="38" xfId="0" applyNumberFormat="1" applyFont="1" applyFill="1" applyBorder="1" applyAlignment="1">
      <alignment horizontal="right"/>
    </xf>
    <xf numFmtId="14" fontId="0" fillId="0" borderId="47" xfId="0" applyNumberFormat="1" applyBorder="1" applyAlignment="1">
      <alignment horizontal="right"/>
    </xf>
    <xf numFmtId="0" fontId="0" fillId="0" borderId="11" xfId="0" applyBorder="1" applyAlignment="1">
      <alignment horizontal="center"/>
    </xf>
    <xf numFmtId="0" fontId="0" fillId="0" borderId="40" xfId="0" applyBorder="1" applyAlignment="1">
      <alignment horizontal="center"/>
    </xf>
    <xf numFmtId="14" fontId="0" fillId="0" borderId="48" xfId="0" applyNumberFormat="1" applyBorder="1" applyAlignment="1">
      <alignment horizontal="right"/>
    </xf>
    <xf numFmtId="14" fontId="0" fillId="0" borderId="49" xfId="0" applyNumberFormat="1" applyBorder="1" applyAlignment="1">
      <alignment horizontal="right"/>
    </xf>
    <xf numFmtId="14" fontId="0" fillId="0" borderId="11" xfId="0" applyNumberFormat="1" applyBorder="1" applyAlignment="1">
      <alignment horizontal="right"/>
    </xf>
    <xf numFmtId="0" fontId="0" fillId="11" borderId="20" xfId="0" applyFill="1" applyBorder="1" applyAlignment="1">
      <alignment horizontal="center" wrapText="1"/>
    </xf>
    <xf numFmtId="0" fontId="0" fillId="11" borderId="21" xfId="0" applyFill="1" applyBorder="1" applyAlignment="1">
      <alignment horizont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 wrapText="1"/>
    </xf>
    <xf numFmtId="0" fontId="3" fillId="7" borderId="27" xfId="0" applyFont="1" applyFill="1" applyBorder="1" applyAlignment="1">
      <alignment horizontal="center" wrapText="1"/>
    </xf>
    <xf numFmtId="0" fontId="0" fillId="9" borderId="2" xfId="0" applyFill="1" applyBorder="1" applyAlignment="1">
      <alignment horizontal="center" vertical="center" wrapText="1"/>
    </xf>
    <xf numFmtId="0" fontId="0" fillId="9" borderId="0" xfId="0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wrapText="1"/>
    </xf>
    <xf numFmtId="0" fontId="3" fillId="5" borderId="27" xfId="0" applyFont="1" applyFill="1" applyBorder="1" applyAlignment="1">
      <alignment horizontal="center" wrapText="1"/>
    </xf>
  </cellXfs>
  <cellStyles count="4">
    <cellStyle name="Comma" xfId="1" builtinId="3"/>
    <cellStyle name="Input" xfId="3" builtinId="20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4"/>
  <sheetViews>
    <sheetView zoomScale="77" zoomScaleNormal="77" workbookViewId="0">
      <selection activeCell="U12" sqref="U12"/>
    </sheetView>
  </sheetViews>
  <sheetFormatPr defaultRowHeight="15" x14ac:dyDescent="0.25"/>
  <cols>
    <col min="1" max="1" width="11.28515625" bestFit="1" customWidth="1"/>
    <col min="3" max="3" width="9.28515625" bestFit="1" customWidth="1"/>
    <col min="4" max="4" width="17" bestFit="1" customWidth="1"/>
    <col min="5" max="5" width="10.28515625" customWidth="1"/>
    <col min="6" max="7" width="9.28515625" customWidth="1"/>
    <col min="8" max="10" width="9.28515625" bestFit="1" customWidth="1"/>
    <col min="11" max="11" width="11" customWidth="1"/>
    <col min="12" max="13" width="9.28515625" bestFit="1" customWidth="1"/>
    <col min="14" max="14" width="10.7109375" customWidth="1"/>
    <col min="15" max="15" width="10.42578125" customWidth="1"/>
    <col min="16" max="16" width="11.85546875" customWidth="1"/>
    <col min="17" max="18" width="9.28515625" bestFit="1" customWidth="1"/>
    <col min="19" max="19" width="14.42578125" style="7" customWidth="1"/>
  </cols>
  <sheetData>
    <row r="1" spans="1:19" x14ac:dyDescent="0.25">
      <c r="A1" s="134" t="s">
        <v>14</v>
      </c>
      <c r="B1" s="135"/>
      <c r="C1" s="135"/>
      <c r="D1" s="135"/>
      <c r="E1" s="135"/>
      <c r="F1" s="135"/>
      <c r="G1" s="135"/>
      <c r="H1" s="135"/>
      <c r="I1" s="136"/>
      <c r="J1" s="32"/>
      <c r="K1" s="32"/>
      <c r="L1" s="32"/>
      <c r="M1" s="32"/>
      <c r="N1" s="32"/>
      <c r="O1" s="32"/>
      <c r="P1" s="32"/>
      <c r="Q1" s="32"/>
      <c r="R1" s="32"/>
    </row>
    <row r="2" spans="1:19" ht="27" thickBot="1" x14ac:dyDescent="0.3">
      <c r="A2" s="137"/>
      <c r="B2" s="138"/>
      <c r="C2" s="138"/>
      <c r="D2" s="138"/>
      <c r="E2" s="138"/>
      <c r="F2" s="138"/>
      <c r="G2" s="138"/>
      <c r="H2" s="138"/>
      <c r="I2" s="139"/>
      <c r="J2" s="32"/>
      <c r="K2" s="33"/>
      <c r="L2" s="33"/>
      <c r="M2" s="33"/>
      <c r="N2" s="33"/>
      <c r="O2" s="33"/>
      <c r="P2" s="33"/>
      <c r="Q2" s="33"/>
      <c r="R2" s="32"/>
      <c r="S2"/>
    </row>
    <row r="3" spans="1:19" ht="27" thickBot="1" x14ac:dyDescent="0.3">
      <c r="A3" s="66"/>
      <c r="B3" s="67"/>
      <c r="C3" s="67"/>
      <c r="D3" s="68">
        <v>2019</v>
      </c>
      <c r="E3" s="68"/>
      <c r="F3" s="68"/>
      <c r="G3" s="68"/>
      <c r="H3" s="68"/>
      <c r="I3" s="69"/>
      <c r="J3" s="32"/>
      <c r="K3" s="33"/>
      <c r="L3" s="33"/>
      <c r="M3" s="33"/>
      <c r="N3" s="33"/>
      <c r="O3" s="33"/>
      <c r="P3" s="33"/>
      <c r="Q3" s="33"/>
      <c r="R3" s="32"/>
    </row>
    <row r="4" spans="1:19" ht="16.5" customHeight="1" thickBot="1" x14ac:dyDescent="0.3">
      <c r="A4" s="34"/>
      <c r="B4" s="35"/>
      <c r="C4" s="36"/>
      <c r="D4" s="140" t="s">
        <v>0</v>
      </c>
      <c r="E4" s="141"/>
      <c r="F4" s="141"/>
      <c r="G4" s="141"/>
      <c r="H4" s="141"/>
      <c r="I4" s="141"/>
      <c r="J4" s="141"/>
      <c r="K4" s="141"/>
      <c r="L4" s="141"/>
      <c r="M4" s="142"/>
      <c r="N4" s="37"/>
      <c r="O4" s="37"/>
      <c r="P4" s="37"/>
      <c r="Q4" s="38"/>
      <c r="R4" s="39"/>
      <c r="S4"/>
    </row>
    <row r="5" spans="1:19" ht="58.5" customHeight="1" thickBot="1" x14ac:dyDescent="0.3">
      <c r="A5" s="19" t="s">
        <v>1</v>
      </c>
      <c r="B5" s="20" t="s">
        <v>33</v>
      </c>
      <c r="C5" s="1"/>
      <c r="D5" s="43" t="s">
        <v>30</v>
      </c>
      <c r="E5" s="43" t="s">
        <v>32</v>
      </c>
      <c r="F5" s="45" t="s">
        <v>26</v>
      </c>
      <c r="G5" s="45" t="s">
        <v>27</v>
      </c>
      <c r="H5" s="45" t="s">
        <v>28</v>
      </c>
      <c r="I5" s="45" t="s">
        <v>29</v>
      </c>
      <c r="J5" s="15" t="s">
        <v>19</v>
      </c>
      <c r="K5" s="16" t="s">
        <v>22</v>
      </c>
      <c r="L5" s="132" t="s">
        <v>25</v>
      </c>
      <c r="M5" s="133"/>
      <c r="N5" s="143" t="s">
        <v>15</v>
      </c>
      <c r="O5" s="145" t="s">
        <v>34</v>
      </c>
      <c r="P5" s="147" t="s">
        <v>20</v>
      </c>
      <c r="Q5" s="132" t="s">
        <v>25</v>
      </c>
      <c r="R5" s="133"/>
    </row>
    <row r="6" spans="1:19" ht="15.75" customHeight="1" thickBot="1" x14ac:dyDescent="0.3">
      <c r="A6" s="21" t="s">
        <v>2</v>
      </c>
      <c r="B6" s="2" t="s">
        <v>3</v>
      </c>
      <c r="C6" s="2"/>
      <c r="D6" s="44" t="s">
        <v>31</v>
      </c>
      <c r="E6" s="44"/>
      <c r="F6" s="44" t="s">
        <v>21</v>
      </c>
      <c r="G6" s="44" t="s">
        <v>21</v>
      </c>
      <c r="H6" s="44" t="s">
        <v>21</v>
      </c>
      <c r="I6" s="44" t="s">
        <v>21</v>
      </c>
      <c r="J6" s="22" t="s">
        <v>23</v>
      </c>
      <c r="K6" s="23" t="s">
        <v>24</v>
      </c>
      <c r="L6" s="70" t="s">
        <v>4</v>
      </c>
      <c r="M6" s="71" t="s">
        <v>5</v>
      </c>
      <c r="N6" s="144"/>
      <c r="O6" s="146"/>
      <c r="P6" s="148"/>
      <c r="Q6" s="70" t="s">
        <v>4</v>
      </c>
      <c r="R6" s="71" t="s">
        <v>5</v>
      </c>
      <c r="S6" s="8"/>
    </row>
    <row r="7" spans="1:19" x14ac:dyDescent="0.25">
      <c r="A7" s="51">
        <v>43466</v>
      </c>
      <c r="B7" s="52" t="s">
        <v>9</v>
      </c>
      <c r="C7" s="52"/>
      <c r="D7" s="46">
        <v>1.8920000000000001</v>
      </c>
      <c r="E7" s="72">
        <v>0</v>
      </c>
      <c r="F7" s="46">
        <v>0.96299999999999997</v>
      </c>
      <c r="G7" s="46">
        <v>0</v>
      </c>
      <c r="H7" s="46">
        <v>0.998</v>
      </c>
      <c r="I7" s="46">
        <v>0</v>
      </c>
      <c r="J7" s="46">
        <v>0</v>
      </c>
      <c r="K7" s="75">
        <f t="shared" ref="K7:K37" si="0">SUM(D7:J7)</f>
        <v>3.8529999999999998</v>
      </c>
      <c r="L7" s="46">
        <v>0.42899999999999999</v>
      </c>
      <c r="M7" s="46">
        <v>0</v>
      </c>
      <c r="N7" s="53">
        <f>SUM(K7:M7)</f>
        <v>4.282</v>
      </c>
      <c r="O7" s="80">
        <v>0.77</v>
      </c>
      <c r="P7" s="53">
        <f>+N7-O7</f>
        <v>3.512</v>
      </c>
      <c r="Q7" s="46">
        <v>0.42899999999999999</v>
      </c>
      <c r="R7" s="47">
        <v>0</v>
      </c>
      <c r="S7" s="9"/>
    </row>
    <row r="8" spans="1:19" x14ac:dyDescent="0.25">
      <c r="A8" s="54">
        <f>1+A7</f>
        <v>43467</v>
      </c>
      <c r="B8" s="31" t="s">
        <v>10</v>
      </c>
      <c r="C8" s="31"/>
      <c r="D8" s="42">
        <v>1.8909999999999998</v>
      </c>
      <c r="E8" s="73">
        <v>0</v>
      </c>
      <c r="F8" s="42">
        <v>0.88400000000000001</v>
      </c>
      <c r="G8" s="42">
        <v>0</v>
      </c>
      <c r="H8" s="42">
        <v>1.0629999999999999</v>
      </c>
      <c r="I8" s="42">
        <v>0</v>
      </c>
      <c r="J8" s="42">
        <v>0</v>
      </c>
      <c r="K8" s="76">
        <f t="shared" si="0"/>
        <v>3.8380000000000001</v>
      </c>
      <c r="L8" s="42">
        <v>0.42899999999999999</v>
      </c>
      <c r="M8" s="42">
        <v>0</v>
      </c>
      <c r="N8" s="24">
        <f t="shared" ref="N8:N37" si="1">SUM(K8:M8)</f>
        <v>4.2670000000000003</v>
      </c>
      <c r="O8" s="78">
        <v>0.77</v>
      </c>
      <c r="P8" s="24">
        <f t="shared" ref="P8:P37" si="2">+N8-O8</f>
        <v>3.4970000000000003</v>
      </c>
      <c r="Q8" s="42">
        <v>0.42899999999999999</v>
      </c>
      <c r="R8" s="50">
        <v>0</v>
      </c>
      <c r="S8" s="9"/>
    </row>
    <row r="9" spans="1:19" x14ac:dyDescent="0.25">
      <c r="A9" s="54">
        <f t="shared" ref="A9:A37" si="3">1+A8</f>
        <v>43468</v>
      </c>
      <c r="B9" s="31" t="s">
        <v>11</v>
      </c>
      <c r="C9" s="31"/>
      <c r="D9" s="42">
        <v>1.7909999999999999</v>
      </c>
      <c r="E9" s="73">
        <v>0</v>
      </c>
      <c r="F9" s="42">
        <v>0.88300000000000001</v>
      </c>
      <c r="G9" s="42">
        <v>0</v>
      </c>
      <c r="H9" s="42">
        <v>1.181</v>
      </c>
      <c r="I9" s="42">
        <v>0</v>
      </c>
      <c r="J9" s="42">
        <v>0</v>
      </c>
      <c r="K9" s="76">
        <f t="shared" si="0"/>
        <v>3.855</v>
      </c>
      <c r="L9" s="42">
        <v>0.42799999999999999</v>
      </c>
      <c r="M9" s="42">
        <v>0</v>
      </c>
      <c r="N9" s="24">
        <f t="shared" si="1"/>
        <v>4.2830000000000004</v>
      </c>
      <c r="O9" s="78">
        <v>0.76</v>
      </c>
      <c r="P9" s="24">
        <f t="shared" si="2"/>
        <v>3.5230000000000006</v>
      </c>
      <c r="Q9" s="42">
        <v>0.42799999999999999</v>
      </c>
      <c r="R9" s="50">
        <v>0</v>
      </c>
      <c r="S9" s="9"/>
    </row>
    <row r="10" spans="1:19" x14ac:dyDescent="0.25">
      <c r="A10" s="54">
        <f t="shared" si="3"/>
        <v>43469</v>
      </c>
      <c r="B10" s="31" t="s">
        <v>12</v>
      </c>
      <c r="C10" s="31"/>
      <c r="D10" s="42">
        <v>2.081</v>
      </c>
      <c r="E10" s="73">
        <v>0</v>
      </c>
      <c r="F10" s="42">
        <v>1.2250000000000001</v>
      </c>
      <c r="G10" s="42">
        <v>0</v>
      </c>
      <c r="H10" s="42">
        <v>1.1679999999999999</v>
      </c>
      <c r="I10" s="42">
        <v>0</v>
      </c>
      <c r="J10" s="42">
        <v>0.191</v>
      </c>
      <c r="K10" s="76">
        <f t="shared" si="0"/>
        <v>4.665</v>
      </c>
      <c r="L10" s="42">
        <v>0.42799999999999999</v>
      </c>
      <c r="M10" s="42">
        <v>0</v>
      </c>
      <c r="N10" s="24">
        <f t="shared" si="1"/>
        <v>5.093</v>
      </c>
      <c r="O10" s="78">
        <v>0.77</v>
      </c>
      <c r="P10" s="24">
        <f t="shared" si="2"/>
        <v>4.3230000000000004</v>
      </c>
      <c r="Q10" s="42">
        <v>0.42799999999999999</v>
      </c>
      <c r="R10" s="50">
        <v>0</v>
      </c>
      <c r="S10" s="9"/>
    </row>
    <row r="11" spans="1:19" x14ac:dyDescent="0.25">
      <c r="A11" s="54">
        <f t="shared" si="3"/>
        <v>43470</v>
      </c>
      <c r="B11" s="31" t="s">
        <v>6</v>
      </c>
      <c r="C11" s="31"/>
      <c r="D11" s="42">
        <v>2.1109999999999998</v>
      </c>
      <c r="E11" s="73">
        <v>0</v>
      </c>
      <c r="F11" s="42">
        <v>1.587</v>
      </c>
      <c r="G11" s="42">
        <v>0</v>
      </c>
      <c r="H11" s="42">
        <v>1.159</v>
      </c>
      <c r="I11" s="42">
        <v>0</v>
      </c>
      <c r="J11" s="42">
        <v>0</v>
      </c>
      <c r="K11" s="76">
        <f t="shared" si="0"/>
        <v>4.8569999999999993</v>
      </c>
      <c r="L11" s="42">
        <v>0.42699999999999999</v>
      </c>
      <c r="M11" s="42">
        <v>0</v>
      </c>
      <c r="N11" s="24">
        <f t="shared" si="1"/>
        <v>5.2839999999999989</v>
      </c>
      <c r="O11" s="78">
        <v>0.76</v>
      </c>
      <c r="P11" s="24">
        <f t="shared" si="2"/>
        <v>4.5239999999999991</v>
      </c>
      <c r="Q11" s="42">
        <v>0.42699999999999999</v>
      </c>
      <c r="R11" s="50">
        <v>0</v>
      </c>
      <c r="S11" s="9"/>
    </row>
    <row r="12" spans="1:19" ht="15.75" thickBot="1" x14ac:dyDescent="0.3">
      <c r="A12" s="57">
        <f t="shared" si="3"/>
        <v>43471</v>
      </c>
      <c r="B12" s="55" t="s">
        <v>7</v>
      </c>
      <c r="C12" s="55"/>
      <c r="D12" s="48">
        <v>2.109</v>
      </c>
      <c r="E12" s="74">
        <v>0</v>
      </c>
      <c r="F12" s="48">
        <v>1.5820000000000001</v>
      </c>
      <c r="G12" s="48">
        <v>0</v>
      </c>
      <c r="H12" s="48">
        <v>1.155</v>
      </c>
      <c r="I12" s="48">
        <v>0</v>
      </c>
      <c r="J12" s="48">
        <v>0</v>
      </c>
      <c r="K12" s="77">
        <f t="shared" si="0"/>
        <v>4.8460000000000001</v>
      </c>
      <c r="L12" s="48">
        <v>0.42799999999999999</v>
      </c>
      <c r="M12" s="48">
        <v>0</v>
      </c>
      <c r="N12" s="56">
        <f t="shared" si="1"/>
        <v>5.274</v>
      </c>
      <c r="O12" s="79">
        <v>0.77</v>
      </c>
      <c r="P12" s="56">
        <f t="shared" si="2"/>
        <v>4.5039999999999996</v>
      </c>
      <c r="Q12" s="48">
        <v>0.42799999999999999</v>
      </c>
      <c r="R12" s="49">
        <v>0</v>
      </c>
      <c r="S12" s="9"/>
    </row>
    <row r="13" spans="1:19" x14ac:dyDescent="0.25">
      <c r="A13" s="51">
        <f t="shared" si="3"/>
        <v>43472</v>
      </c>
      <c r="B13" s="52" t="s">
        <v>8</v>
      </c>
      <c r="C13" s="52"/>
      <c r="D13" s="46">
        <v>2.7160000000000002</v>
      </c>
      <c r="E13" s="72">
        <v>0</v>
      </c>
      <c r="F13" s="46">
        <v>1.302</v>
      </c>
      <c r="G13" s="46">
        <v>0</v>
      </c>
      <c r="H13" s="46">
        <v>1.1499999999999999</v>
      </c>
      <c r="I13" s="46">
        <v>0</v>
      </c>
      <c r="J13" s="46">
        <v>0</v>
      </c>
      <c r="K13" s="75">
        <f t="shared" si="0"/>
        <v>5.168000000000001</v>
      </c>
      <c r="L13" s="46">
        <v>0.42799999999999999</v>
      </c>
      <c r="M13" s="46">
        <v>0</v>
      </c>
      <c r="N13" s="53">
        <f t="shared" si="1"/>
        <v>5.596000000000001</v>
      </c>
      <c r="O13" s="80">
        <v>0.77</v>
      </c>
      <c r="P13" s="53">
        <f t="shared" si="2"/>
        <v>4.8260000000000005</v>
      </c>
      <c r="Q13" s="46">
        <v>0.42799999999999999</v>
      </c>
      <c r="R13" s="47">
        <v>0</v>
      </c>
      <c r="S13" s="9"/>
    </row>
    <row r="14" spans="1:19" x14ac:dyDescent="0.25">
      <c r="A14" s="54">
        <f t="shared" si="3"/>
        <v>43473</v>
      </c>
      <c r="B14" s="31" t="s">
        <v>9</v>
      </c>
      <c r="C14" s="31"/>
      <c r="D14" s="42">
        <v>1.8930000000000002</v>
      </c>
      <c r="E14" s="73">
        <v>0</v>
      </c>
      <c r="F14" s="42">
        <v>0.97</v>
      </c>
      <c r="G14" s="42">
        <v>0</v>
      </c>
      <c r="H14" s="42">
        <v>1.1439999999999999</v>
      </c>
      <c r="I14" s="42">
        <v>0</v>
      </c>
      <c r="J14" s="42">
        <v>0.20200000000000001</v>
      </c>
      <c r="K14" s="76">
        <f t="shared" si="0"/>
        <v>4.2090000000000005</v>
      </c>
      <c r="L14" s="42">
        <v>0.42799999999999999</v>
      </c>
      <c r="M14" s="42">
        <v>0</v>
      </c>
      <c r="N14" s="24">
        <f t="shared" si="1"/>
        <v>4.6370000000000005</v>
      </c>
      <c r="O14" s="78">
        <v>0.78</v>
      </c>
      <c r="P14" s="24">
        <f t="shared" si="2"/>
        <v>3.8570000000000002</v>
      </c>
      <c r="Q14" s="42">
        <v>0.42799999999999999</v>
      </c>
      <c r="R14" s="50">
        <v>0</v>
      </c>
      <c r="S14" s="9"/>
    </row>
    <row r="15" spans="1:19" x14ac:dyDescent="0.25">
      <c r="A15" s="54">
        <f t="shared" si="3"/>
        <v>43474</v>
      </c>
      <c r="B15" s="31" t="s">
        <v>10</v>
      </c>
      <c r="C15" s="31"/>
      <c r="D15" s="42">
        <v>2.4279999999999999</v>
      </c>
      <c r="E15" s="73">
        <v>0</v>
      </c>
      <c r="F15" s="42">
        <v>1.3009999999999999</v>
      </c>
      <c r="G15" s="42">
        <v>0</v>
      </c>
      <c r="H15" s="42">
        <v>1.141</v>
      </c>
      <c r="I15" s="42">
        <v>0</v>
      </c>
      <c r="J15" s="42">
        <v>0</v>
      </c>
      <c r="K15" s="76">
        <f t="shared" si="0"/>
        <v>4.87</v>
      </c>
      <c r="L15" s="42">
        <v>0.42799999999999999</v>
      </c>
      <c r="M15" s="42">
        <v>0</v>
      </c>
      <c r="N15" s="24">
        <f t="shared" si="1"/>
        <v>5.298</v>
      </c>
      <c r="O15" s="78">
        <v>0.78</v>
      </c>
      <c r="P15" s="24">
        <f t="shared" si="2"/>
        <v>4.5179999999999998</v>
      </c>
      <c r="Q15" s="42">
        <v>0.42799999999999999</v>
      </c>
      <c r="R15" s="50">
        <v>0</v>
      </c>
      <c r="S15" s="9"/>
    </row>
    <row r="16" spans="1:19" x14ac:dyDescent="0.25">
      <c r="A16" s="54">
        <f t="shared" si="3"/>
        <v>43475</v>
      </c>
      <c r="B16" s="31" t="s">
        <v>11</v>
      </c>
      <c r="C16" s="31"/>
      <c r="D16" s="42">
        <v>1.9649999999999999</v>
      </c>
      <c r="E16" s="73">
        <v>0</v>
      </c>
      <c r="F16" s="42">
        <v>1.2330000000000001</v>
      </c>
      <c r="G16" s="42">
        <v>0</v>
      </c>
      <c r="H16" s="42">
        <v>1.1399999999999999</v>
      </c>
      <c r="I16" s="42">
        <v>0</v>
      </c>
      <c r="J16" s="42">
        <v>0.66300000000000003</v>
      </c>
      <c r="K16" s="76">
        <f t="shared" si="0"/>
        <v>5.0010000000000003</v>
      </c>
      <c r="L16" s="42">
        <v>0.42699999999999999</v>
      </c>
      <c r="M16" s="42">
        <v>0</v>
      </c>
      <c r="N16" s="24">
        <f t="shared" si="1"/>
        <v>5.4279999999999999</v>
      </c>
      <c r="O16" s="78">
        <v>0.78</v>
      </c>
      <c r="P16" s="24">
        <f t="shared" si="2"/>
        <v>4.6479999999999997</v>
      </c>
      <c r="Q16" s="42">
        <v>0.42699999999999999</v>
      </c>
      <c r="R16" s="50">
        <v>0</v>
      </c>
      <c r="S16" s="9"/>
    </row>
    <row r="17" spans="1:19" x14ac:dyDescent="0.25">
      <c r="A17" s="54">
        <f t="shared" si="3"/>
        <v>43476</v>
      </c>
      <c r="B17" s="31" t="s">
        <v>12</v>
      </c>
      <c r="C17" s="31"/>
      <c r="D17" s="42">
        <v>2.125</v>
      </c>
      <c r="E17" s="73">
        <v>0</v>
      </c>
      <c r="F17" s="42">
        <v>1.298</v>
      </c>
      <c r="G17" s="42">
        <v>0</v>
      </c>
      <c r="H17" s="42">
        <v>1.1359999999999999</v>
      </c>
      <c r="I17" s="42">
        <v>0</v>
      </c>
      <c r="J17" s="42">
        <v>0.38</v>
      </c>
      <c r="K17" s="76">
        <f t="shared" si="0"/>
        <v>4.9390000000000001</v>
      </c>
      <c r="L17" s="42">
        <v>0.42699999999999999</v>
      </c>
      <c r="M17" s="42">
        <v>0</v>
      </c>
      <c r="N17" s="24">
        <f t="shared" si="1"/>
        <v>5.3659999999999997</v>
      </c>
      <c r="O17" s="78">
        <v>0.78</v>
      </c>
      <c r="P17" s="24">
        <f t="shared" si="2"/>
        <v>4.5859999999999994</v>
      </c>
      <c r="Q17" s="42">
        <v>0.42699999999999999</v>
      </c>
      <c r="R17" s="50">
        <v>0</v>
      </c>
      <c r="S17" s="9"/>
    </row>
    <row r="18" spans="1:19" x14ac:dyDescent="0.25">
      <c r="A18" s="54">
        <f t="shared" si="3"/>
        <v>43477</v>
      </c>
      <c r="B18" s="31" t="s">
        <v>6</v>
      </c>
      <c r="C18" s="31"/>
      <c r="D18" s="42">
        <v>2.1240000000000001</v>
      </c>
      <c r="E18" s="73">
        <v>0</v>
      </c>
      <c r="F18" s="42">
        <v>1.296</v>
      </c>
      <c r="G18" s="42">
        <v>0</v>
      </c>
      <c r="H18" s="42">
        <v>1.1339999999999999</v>
      </c>
      <c r="I18" s="42">
        <v>0</v>
      </c>
      <c r="J18" s="42">
        <v>0</v>
      </c>
      <c r="K18" s="76">
        <f t="shared" si="0"/>
        <v>4.5540000000000003</v>
      </c>
      <c r="L18" s="42">
        <v>0.42899999999999999</v>
      </c>
      <c r="M18" s="42">
        <v>0</v>
      </c>
      <c r="N18" s="24">
        <f t="shared" si="1"/>
        <v>4.9830000000000005</v>
      </c>
      <c r="O18" s="78">
        <v>0.79</v>
      </c>
      <c r="P18" s="24">
        <f t="shared" si="2"/>
        <v>4.1930000000000005</v>
      </c>
      <c r="Q18" s="42">
        <v>0.42899999999999999</v>
      </c>
      <c r="R18" s="50">
        <v>0</v>
      </c>
      <c r="S18" s="9"/>
    </row>
    <row r="19" spans="1:19" ht="15.75" thickBot="1" x14ac:dyDescent="0.3">
      <c r="A19" s="57">
        <f t="shared" si="3"/>
        <v>43478</v>
      </c>
      <c r="B19" s="55" t="s">
        <v>7</v>
      </c>
      <c r="C19" s="55"/>
      <c r="D19" s="48">
        <v>2.1240000000000001</v>
      </c>
      <c r="E19" s="74">
        <v>0</v>
      </c>
      <c r="F19" s="48">
        <v>1.038</v>
      </c>
      <c r="G19" s="48">
        <v>0</v>
      </c>
      <c r="H19" s="48">
        <v>1.1319999999999999</v>
      </c>
      <c r="I19" s="48">
        <v>0</v>
      </c>
      <c r="J19" s="48">
        <v>0</v>
      </c>
      <c r="K19" s="77">
        <f t="shared" si="0"/>
        <v>4.2939999999999996</v>
      </c>
      <c r="L19" s="48">
        <v>0.42899999999999999</v>
      </c>
      <c r="M19" s="48">
        <v>0</v>
      </c>
      <c r="N19" s="56">
        <f t="shared" si="1"/>
        <v>4.7229999999999999</v>
      </c>
      <c r="O19" s="79">
        <v>0.8</v>
      </c>
      <c r="P19" s="56">
        <f t="shared" si="2"/>
        <v>3.923</v>
      </c>
      <c r="Q19" s="48">
        <v>0.42899999999999999</v>
      </c>
      <c r="R19" s="49">
        <v>0</v>
      </c>
      <c r="S19" s="9"/>
    </row>
    <row r="20" spans="1:19" x14ac:dyDescent="0.25">
      <c r="A20" s="51">
        <f t="shared" si="3"/>
        <v>43479</v>
      </c>
      <c r="B20" s="52" t="s">
        <v>8</v>
      </c>
      <c r="C20" s="52"/>
      <c r="D20" s="46">
        <v>2.1240000000000001</v>
      </c>
      <c r="E20" s="72">
        <v>0</v>
      </c>
      <c r="F20" s="46">
        <v>0.83899999999999997</v>
      </c>
      <c r="G20" s="46">
        <v>0</v>
      </c>
      <c r="H20" s="46">
        <v>1.1299999999999999</v>
      </c>
      <c r="I20" s="46">
        <v>0</v>
      </c>
      <c r="J20" s="46">
        <v>0.214</v>
      </c>
      <c r="K20" s="75">
        <f t="shared" si="0"/>
        <v>4.3070000000000004</v>
      </c>
      <c r="L20" s="46">
        <v>0.42899999999999999</v>
      </c>
      <c r="M20" s="46">
        <v>0</v>
      </c>
      <c r="N20" s="53">
        <f t="shared" si="1"/>
        <v>4.7360000000000007</v>
      </c>
      <c r="O20" s="80">
        <v>0.77</v>
      </c>
      <c r="P20" s="53">
        <f t="shared" si="2"/>
        <v>3.9660000000000006</v>
      </c>
      <c r="Q20" s="46">
        <v>0.42899999999999999</v>
      </c>
      <c r="R20" s="47">
        <v>0</v>
      </c>
      <c r="S20" s="9"/>
    </row>
    <row r="21" spans="1:19" x14ac:dyDescent="0.25">
      <c r="A21" s="54">
        <f t="shared" si="3"/>
        <v>43480</v>
      </c>
      <c r="B21" s="31" t="s">
        <v>9</v>
      </c>
      <c r="C21" s="31"/>
      <c r="D21" s="42">
        <v>2.1240000000000001</v>
      </c>
      <c r="E21" s="73">
        <v>0</v>
      </c>
      <c r="F21" s="42">
        <v>0.70499999999999996</v>
      </c>
      <c r="G21" s="42">
        <v>0</v>
      </c>
      <c r="H21" s="42">
        <v>1.129</v>
      </c>
      <c r="I21" s="42">
        <v>0</v>
      </c>
      <c r="J21" s="42">
        <v>0.66300000000000003</v>
      </c>
      <c r="K21" s="76">
        <f t="shared" si="0"/>
        <v>4.6210000000000004</v>
      </c>
      <c r="L21" s="42">
        <v>0.42899999999999999</v>
      </c>
      <c r="M21" s="42">
        <v>0</v>
      </c>
      <c r="N21" s="24">
        <f t="shared" si="1"/>
        <v>5.0500000000000007</v>
      </c>
      <c r="O21" s="78">
        <v>0.75</v>
      </c>
      <c r="P21" s="24">
        <f t="shared" si="2"/>
        <v>4.3000000000000007</v>
      </c>
      <c r="Q21" s="42">
        <v>0.42899999999999999</v>
      </c>
      <c r="R21" s="50">
        <v>0</v>
      </c>
      <c r="S21" s="9"/>
    </row>
    <row r="22" spans="1:19" x14ac:dyDescent="0.25">
      <c r="A22" s="54">
        <f t="shared" si="3"/>
        <v>43481</v>
      </c>
      <c r="B22" s="31" t="s">
        <v>10</v>
      </c>
      <c r="C22" s="31"/>
      <c r="D22" s="42">
        <v>2.121</v>
      </c>
      <c r="E22" s="73">
        <v>0</v>
      </c>
      <c r="F22" s="42">
        <v>0.10299999999999999</v>
      </c>
      <c r="G22" s="42">
        <v>0</v>
      </c>
      <c r="H22" s="42">
        <v>1.1279999999999999</v>
      </c>
      <c r="I22" s="42">
        <v>0</v>
      </c>
      <c r="J22" s="42">
        <v>0.95399999999999996</v>
      </c>
      <c r="K22" s="76">
        <f t="shared" si="0"/>
        <v>4.306</v>
      </c>
      <c r="L22" s="42">
        <v>0.43</v>
      </c>
      <c r="M22" s="42">
        <v>0</v>
      </c>
      <c r="N22" s="24">
        <f t="shared" si="1"/>
        <v>4.7359999999999998</v>
      </c>
      <c r="O22" s="78">
        <v>0.74</v>
      </c>
      <c r="P22" s="24">
        <f t="shared" si="2"/>
        <v>3.9959999999999996</v>
      </c>
      <c r="Q22" s="42">
        <v>0.43</v>
      </c>
      <c r="R22" s="50">
        <v>0</v>
      </c>
      <c r="S22" s="9"/>
    </row>
    <row r="23" spans="1:19" x14ac:dyDescent="0.25">
      <c r="A23" s="54">
        <f t="shared" si="3"/>
        <v>43482</v>
      </c>
      <c r="B23" s="31" t="s">
        <v>11</v>
      </c>
      <c r="C23" s="31"/>
      <c r="D23" s="42">
        <v>2.0910000000000002</v>
      </c>
      <c r="E23" s="73">
        <v>0</v>
      </c>
      <c r="F23" s="42">
        <v>0</v>
      </c>
      <c r="G23" s="42">
        <v>0</v>
      </c>
      <c r="H23" s="42">
        <v>1.127</v>
      </c>
      <c r="I23" s="42">
        <v>0</v>
      </c>
      <c r="J23" s="42">
        <v>0</v>
      </c>
      <c r="K23" s="76">
        <f t="shared" si="0"/>
        <v>3.218</v>
      </c>
      <c r="L23" s="42">
        <v>0.42899999999999999</v>
      </c>
      <c r="M23" s="42">
        <v>0</v>
      </c>
      <c r="N23" s="24">
        <f t="shared" si="1"/>
        <v>3.6469999999999998</v>
      </c>
      <c r="O23" s="78">
        <v>0.74</v>
      </c>
      <c r="P23" s="24">
        <f t="shared" si="2"/>
        <v>2.907</v>
      </c>
      <c r="Q23" s="42">
        <v>0.42899999999999999</v>
      </c>
      <c r="R23" s="50">
        <v>0</v>
      </c>
      <c r="S23" s="9"/>
    </row>
    <row r="24" spans="1:19" x14ac:dyDescent="0.25">
      <c r="A24" s="54">
        <f t="shared" si="3"/>
        <v>43483</v>
      </c>
      <c r="B24" s="31" t="s">
        <v>12</v>
      </c>
      <c r="C24" s="31"/>
      <c r="D24" s="42">
        <v>2.0190000000000001</v>
      </c>
      <c r="E24" s="73">
        <v>0</v>
      </c>
      <c r="F24" s="42">
        <v>0</v>
      </c>
      <c r="G24" s="42">
        <v>0</v>
      </c>
      <c r="H24" s="42">
        <v>1.125</v>
      </c>
      <c r="I24" s="42">
        <v>0</v>
      </c>
      <c r="J24" s="42">
        <v>0.19800000000000001</v>
      </c>
      <c r="K24" s="76">
        <f t="shared" si="0"/>
        <v>3.3420000000000001</v>
      </c>
      <c r="L24" s="42">
        <v>0.42899999999999999</v>
      </c>
      <c r="M24" s="42">
        <v>0</v>
      </c>
      <c r="N24" s="24">
        <f t="shared" si="1"/>
        <v>3.7709999999999999</v>
      </c>
      <c r="O24" s="78">
        <v>0.73</v>
      </c>
      <c r="P24" s="24">
        <f t="shared" si="2"/>
        <v>3.0409999999999999</v>
      </c>
      <c r="Q24" s="42">
        <v>0.42899999999999999</v>
      </c>
      <c r="R24" s="50">
        <v>0</v>
      </c>
      <c r="S24" s="9"/>
    </row>
    <row r="25" spans="1:19" x14ac:dyDescent="0.25">
      <c r="A25" s="54">
        <f t="shared" si="3"/>
        <v>43484</v>
      </c>
      <c r="B25" s="31" t="s">
        <v>6</v>
      </c>
      <c r="C25" s="31"/>
      <c r="D25" s="42">
        <v>1.9959999999999998</v>
      </c>
      <c r="E25" s="73">
        <v>0</v>
      </c>
      <c r="F25" s="42">
        <v>0</v>
      </c>
      <c r="G25" s="42">
        <v>0</v>
      </c>
      <c r="H25" s="42">
        <v>1.1220000000000001</v>
      </c>
      <c r="I25" s="42">
        <v>0</v>
      </c>
      <c r="J25" s="42">
        <v>0</v>
      </c>
      <c r="K25" s="76">
        <f t="shared" si="0"/>
        <v>3.1179999999999999</v>
      </c>
      <c r="L25" s="42">
        <v>0.42899999999999999</v>
      </c>
      <c r="M25" s="42">
        <v>0</v>
      </c>
      <c r="N25" s="24">
        <f t="shared" si="1"/>
        <v>3.5469999999999997</v>
      </c>
      <c r="O25" s="78">
        <v>0.73</v>
      </c>
      <c r="P25" s="24">
        <f t="shared" si="2"/>
        <v>2.8169999999999997</v>
      </c>
      <c r="Q25" s="42">
        <v>0.42899999999999999</v>
      </c>
      <c r="R25" s="50">
        <v>0</v>
      </c>
      <c r="S25" s="9"/>
    </row>
    <row r="26" spans="1:19" ht="15.75" thickBot="1" x14ac:dyDescent="0.3">
      <c r="A26" s="57">
        <f t="shared" si="3"/>
        <v>43485</v>
      </c>
      <c r="B26" s="55" t="s">
        <v>7</v>
      </c>
      <c r="C26" s="55"/>
      <c r="D26" s="48">
        <v>1.9970000000000001</v>
      </c>
      <c r="E26" s="74">
        <v>0</v>
      </c>
      <c r="F26" s="48">
        <v>0</v>
      </c>
      <c r="G26" s="48">
        <v>0</v>
      </c>
      <c r="H26" s="48">
        <v>1.1220000000000001</v>
      </c>
      <c r="I26" s="48">
        <v>0</v>
      </c>
      <c r="J26" s="48">
        <v>0</v>
      </c>
      <c r="K26" s="77">
        <f t="shared" si="0"/>
        <v>3.1190000000000002</v>
      </c>
      <c r="L26" s="48">
        <v>0.42899999999999999</v>
      </c>
      <c r="M26" s="48">
        <v>0</v>
      </c>
      <c r="N26" s="56">
        <f t="shared" si="1"/>
        <v>3.548</v>
      </c>
      <c r="O26" s="79">
        <v>0.73</v>
      </c>
      <c r="P26" s="56">
        <f t="shared" si="2"/>
        <v>2.8180000000000001</v>
      </c>
      <c r="Q26" s="48">
        <v>0.42899999999999999</v>
      </c>
      <c r="R26" s="49">
        <v>0</v>
      </c>
      <c r="S26" s="9"/>
    </row>
    <row r="27" spans="1:19" x14ac:dyDescent="0.25">
      <c r="A27" s="51">
        <f t="shared" si="3"/>
        <v>43486</v>
      </c>
      <c r="B27" s="52" t="s">
        <v>8</v>
      </c>
      <c r="C27" s="52"/>
      <c r="D27" s="46">
        <v>1.994</v>
      </c>
      <c r="E27" s="72">
        <v>0</v>
      </c>
      <c r="F27" s="46">
        <v>0</v>
      </c>
      <c r="G27" s="46">
        <v>0</v>
      </c>
      <c r="H27" s="46">
        <v>0.96</v>
      </c>
      <c r="I27" s="46">
        <v>0</v>
      </c>
      <c r="J27" s="46">
        <v>2.5640000000000001</v>
      </c>
      <c r="K27" s="75">
        <f t="shared" si="0"/>
        <v>5.5179999999999998</v>
      </c>
      <c r="L27" s="46">
        <v>0.43</v>
      </c>
      <c r="M27" s="46">
        <v>0</v>
      </c>
      <c r="N27" s="53">
        <f t="shared" si="1"/>
        <v>5.9479999999999995</v>
      </c>
      <c r="O27" s="80">
        <v>0.73</v>
      </c>
      <c r="P27" s="53">
        <f t="shared" si="2"/>
        <v>5.218</v>
      </c>
      <c r="Q27" s="46">
        <v>0.43</v>
      </c>
      <c r="R27" s="47">
        <v>0</v>
      </c>
      <c r="S27" s="9"/>
    </row>
    <row r="28" spans="1:19" x14ac:dyDescent="0.25">
      <c r="A28" s="54">
        <f t="shared" si="3"/>
        <v>43487</v>
      </c>
      <c r="B28" s="31" t="s">
        <v>9</v>
      </c>
      <c r="C28" s="31"/>
      <c r="D28" s="42">
        <v>1.998</v>
      </c>
      <c r="E28" s="73">
        <v>0</v>
      </c>
      <c r="F28" s="42">
        <v>0</v>
      </c>
      <c r="G28" s="42">
        <v>0</v>
      </c>
      <c r="H28" s="42">
        <v>6.4000000000000001E-2</v>
      </c>
      <c r="I28" s="42">
        <v>0</v>
      </c>
      <c r="J28" s="42">
        <v>4.6769999999999996</v>
      </c>
      <c r="K28" s="76">
        <f t="shared" si="0"/>
        <v>6.738999999999999</v>
      </c>
      <c r="L28" s="42">
        <v>0.43</v>
      </c>
      <c r="M28" s="42">
        <v>0</v>
      </c>
      <c r="N28" s="24">
        <f t="shared" si="1"/>
        <v>7.1689999999999987</v>
      </c>
      <c r="O28" s="78">
        <v>0.73</v>
      </c>
      <c r="P28" s="24">
        <f t="shared" si="2"/>
        <v>6.4389999999999983</v>
      </c>
      <c r="Q28" s="42">
        <v>0.43</v>
      </c>
      <c r="R28" s="50">
        <v>0</v>
      </c>
      <c r="S28" s="9"/>
    </row>
    <row r="29" spans="1:19" x14ac:dyDescent="0.25">
      <c r="A29" s="54">
        <f t="shared" si="3"/>
        <v>43488</v>
      </c>
      <c r="B29" s="31" t="s">
        <v>10</v>
      </c>
      <c r="C29" s="31"/>
      <c r="D29" s="42">
        <v>1.355</v>
      </c>
      <c r="E29" s="73">
        <v>0</v>
      </c>
      <c r="F29" s="42">
        <v>0</v>
      </c>
      <c r="G29" s="42">
        <v>0</v>
      </c>
      <c r="H29" s="42">
        <v>0</v>
      </c>
      <c r="I29" s="42">
        <v>0</v>
      </c>
      <c r="J29" s="42">
        <v>4.6760000000000002</v>
      </c>
      <c r="K29" s="76">
        <f t="shared" si="0"/>
        <v>6.0310000000000006</v>
      </c>
      <c r="L29" s="42">
        <v>0.42899999999999999</v>
      </c>
      <c r="M29" s="42">
        <v>0</v>
      </c>
      <c r="N29" s="24">
        <f t="shared" si="1"/>
        <v>6.4600000000000009</v>
      </c>
      <c r="O29" s="78">
        <v>0.75</v>
      </c>
      <c r="P29" s="24">
        <f t="shared" si="2"/>
        <v>5.7100000000000009</v>
      </c>
      <c r="Q29" s="42">
        <v>0.42899999999999999</v>
      </c>
      <c r="R29" s="50">
        <v>0</v>
      </c>
      <c r="S29" s="9"/>
    </row>
    <row r="30" spans="1:19" x14ac:dyDescent="0.25">
      <c r="A30" s="54">
        <f t="shared" si="3"/>
        <v>43489</v>
      </c>
      <c r="B30" s="31" t="s">
        <v>11</v>
      </c>
      <c r="C30" s="31"/>
      <c r="D30" s="42">
        <v>0.94200000000000017</v>
      </c>
      <c r="E30" s="73">
        <v>0</v>
      </c>
      <c r="F30" s="42">
        <v>0</v>
      </c>
      <c r="G30" s="42">
        <v>0</v>
      </c>
      <c r="H30" s="42">
        <v>0</v>
      </c>
      <c r="I30" s="42">
        <v>0</v>
      </c>
      <c r="J30" s="42">
        <v>4.6760000000000002</v>
      </c>
      <c r="K30" s="76">
        <f t="shared" si="0"/>
        <v>5.6180000000000003</v>
      </c>
      <c r="L30" s="42">
        <v>0.43</v>
      </c>
      <c r="M30" s="42">
        <v>0</v>
      </c>
      <c r="N30" s="24">
        <f t="shared" si="1"/>
        <v>6.048</v>
      </c>
      <c r="O30" s="78">
        <v>0.75</v>
      </c>
      <c r="P30" s="24">
        <f t="shared" si="2"/>
        <v>5.298</v>
      </c>
      <c r="Q30" s="42">
        <v>0.43</v>
      </c>
      <c r="R30" s="50">
        <v>0</v>
      </c>
      <c r="S30" s="9"/>
    </row>
    <row r="31" spans="1:19" x14ac:dyDescent="0.25">
      <c r="A31" s="54">
        <f t="shared" si="3"/>
        <v>43490</v>
      </c>
      <c r="B31" s="31" t="s">
        <v>12</v>
      </c>
      <c r="C31" s="31"/>
      <c r="D31" s="42">
        <v>0.86299999999999999</v>
      </c>
      <c r="E31" s="73">
        <v>0</v>
      </c>
      <c r="F31" s="42">
        <v>0</v>
      </c>
      <c r="G31" s="42">
        <v>0</v>
      </c>
      <c r="H31" s="42">
        <v>0</v>
      </c>
      <c r="I31" s="42">
        <v>0</v>
      </c>
      <c r="J31" s="42">
        <v>2.94</v>
      </c>
      <c r="K31" s="76">
        <f t="shared" si="0"/>
        <v>3.8029999999999999</v>
      </c>
      <c r="L31" s="42">
        <v>0.42899999999999999</v>
      </c>
      <c r="M31" s="42">
        <v>0</v>
      </c>
      <c r="N31" s="24">
        <f t="shared" si="1"/>
        <v>4.2320000000000002</v>
      </c>
      <c r="O31" s="78">
        <v>0.73</v>
      </c>
      <c r="P31" s="24">
        <f t="shared" si="2"/>
        <v>3.5020000000000002</v>
      </c>
      <c r="Q31" s="42">
        <v>0.42899999999999999</v>
      </c>
      <c r="R31" s="50">
        <v>0</v>
      </c>
      <c r="S31" s="9"/>
    </row>
    <row r="32" spans="1:19" x14ac:dyDescent="0.25">
      <c r="A32" s="54">
        <f t="shared" si="3"/>
        <v>43491</v>
      </c>
      <c r="B32" s="31" t="s">
        <v>6</v>
      </c>
      <c r="C32" s="31"/>
      <c r="D32" s="42">
        <v>0.97300000000000009</v>
      </c>
      <c r="E32" s="73">
        <v>0</v>
      </c>
      <c r="F32" s="42">
        <v>0</v>
      </c>
      <c r="G32" s="42">
        <v>0</v>
      </c>
      <c r="H32" s="42">
        <v>0</v>
      </c>
      <c r="I32" s="42">
        <v>0</v>
      </c>
      <c r="J32" s="42">
        <v>0</v>
      </c>
      <c r="K32" s="76">
        <f t="shared" si="0"/>
        <v>0.97300000000000009</v>
      </c>
      <c r="L32" s="42">
        <v>0.42799999999999999</v>
      </c>
      <c r="M32" s="42">
        <v>0</v>
      </c>
      <c r="N32" s="24">
        <f t="shared" si="1"/>
        <v>1.401</v>
      </c>
      <c r="O32" s="78">
        <v>0.71</v>
      </c>
      <c r="P32" s="24">
        <f t="shared" si="2"/>
        <v>0.69100000000000006</v>
      </c>
      <c r="Q32" s="42">
        <v>0.42799999999999999</v>
      </c>
      <c r="R32" s="50">
        <v>0</v>
      </c>
      <c r="S32" s="9"/>
    </row>
    <row r="33" spans="1:19" ht="15.75" thickBot="1" x14ac:dyDescent="0.3">
      <c r="A33" s="57">
        <f t="shared" si="3"/>
        <v>43492</v>
      </c>
      <c r="B33" s="55" t="s">
        <v>7</v>
      </c>
      <c r="C33" s="55"/>
      <c r="D33" s="48">
        <v>-1.3000000000000012E-2</v>
      </c>
      <c r="E33" s="74">
        <v>0</v>
      </c>
      <c r="F33" s="48">
        <v>0</v>
      </c>
      <c r="G33" s="48">
        <v>0</v>
      </c>
      <c r="H33" s="48">
        <v>0</v>
      </c>
      <c r="I33" s="48">
        <v>0</v>
      </c>
      <c r="J33" s="48">
        <v>0</v>
      </c>
      <c r="K33" s="77">
        <f t="shared" si="0"/>
        <v>-1.3000000000000012E-2</v>
      </c>
      <c r="L33" s="48">
        <v>0.42799999999999999</v>
      </c>
      <c r="M33" s="48">
        <v>0</v>
      </c>
      <c r="N33" s="56">
        <f t="shared" si="1"/>
        <v>0.41499999999999998</v>
      </c>
      <c r="O33" s="79">
        <v>0.7</v>
      </c>
      <c r="P33" s="56">
        <f t="shared" si="2"/>
        <v>-0.28499999999999998</v>
      </c>
      <c r="Q33" s="48">
        <v>0.42799999999999999</v>
      </c>
      <c r="R33" s="49">
        <v>0</v>
      </c>
      <c r="S33" s="9"/>
    </row>
    <row r="34" spans="1:19" x14ac:dyDescent="0.25">
      <c r="A34" s="58">
        <f t="shared" si="3"/>
        <v>43493</v>
      </c>
      <c r="B34" s="59" t="s">
        <v>8</v>
      </c>
      <c r="C34" s="59"/>
      <c r="D34" s="60">
        <v>-0.42899999999999999</v>
      </c>
      <c r="E34" s="81">
        <v>0</v>
      </c>
      <c r="F34" s="60">
        <v>0</v>
      </c>
      <c r="G34" s="60">
        <v>0</v>
      </c>
      <c r="H34" s="60">
        <v>0</v>
      </c>
      <c r="I34" s="60">
        <v>0</v>
      </c>
      <c r="J34" s="60">
        <v>2.6659999999999999</v>
      </c>
      <c r="K34" s="82">
        <f t="shared" si="0"/>
        <v>2.2370000000000001</v>
      </c>
      <c r="L34" s="63">
        <v>0.42899999999999999</v>
      </c>
      <c r="M34" s="60">
        <v>0</v>
      </c>
      <c r="N34" s="61">
        <f t="shared" si="1"/>
        <v>2.6659999999999999</v>
      </c>
      <c r="O34" s="83">
        <v>0.69</v>
      </c>
      <c r="P34" s="61">
        <f t="shared" si="2"/>
        <v>1.976</v>
      </c>
      <c r="Q34" s="63">
        <v>0.42899999999999999</v>
      </c>
      <c r="R34" s="62">
        <v>0</v>
      </c>
      <c r="S34" s="9"/>
    </row>
    <row r="35" spans="1:19" x14ac:dyDescent="0.25">
      <c r="A35" s="54">
        <f t="shared" si="3"/>
        <v>43494</v>
      </c>
      <c r="B35" s="31" t="s">
        <v>9</v>
      </c>
      <c r="C35" s="31"/>
      <c r="D35" s="42">
        <v>0.19900000000000001</v>
      </c>
      <c r="E35" s="73">
        <v>0</v>
      </c>
      <c r="F35" s="42">
        <v>0</v>
      </c>
      <c r="G35" s="42">
        <v>0</v>
      </c>
      <c r="H35" s="42">
        <v>0</v>
      </c>
      <c r="I35" s="42">
        <v>0</v>
      </c>
      <c r="J35" s="42">
        <v>4.7030000000000003</v>
      </c>
      <c r="K35" s="76">
        <f t="shared" si="0"/>
        <v>4.9020000000000001</v>
      </c>
      <c r="L35" s="64">
        <v>0.43</v>
      </c>
      <c r="M35" s="42">
        <v>0</v>
      </c>
      <c r="N35" s="24">
        <f t="shared" si="1"/>
        <v>5.3319999999999999</v>
      </c>
      <c r="O35" s="78">
        <v>0.69</v>
      </c>
      <c r="P35" s="24">
        <f t="shared" si="2"/>
        <v>4.6419999999999995</v>
      </c>
      <c r="Q35" s="64">
        <v>0.43</v>
      </c>
      <c r="R35" s="50">
        <v>0</v>
      </c>
      <c r="S35" s="9"/>
    </row>
    <row r="36" spans="1:19" x14ac:dyDescent="0.25">
      <c r="A36" s="54">
        <f t="shared" si="3"/>
        <v>43495</v>
      </c>
      <c r="B36" s="31" t="s">
        <v>10</v>
      </c>
      <c r="C36" s="31"/>
      <c r="D36" s="42">
        <v>1.171</v>
      </c>
      <c r="E36" s="73">
        <v>0</v>
      </c>
      <c r="F36" s="42">
        <v>0</v>
      </c>
      <c r="G36" s="42">
        <v>0</v>
      </c>
      <c r="H36" s="42">
        <v>0</v>
      </c>
      <c r="I36" s="42">
        <v>0</v>
      </c>
      <c r="J36" s="42">
        <v>4.7050000000000001</v>
      </c>
      <c r="K36" s="76">
        <f t="shared" si="0"/>
        <v>5.8760000000000003</v>
      </c>
      <c r="L36" s="42">
        <v>0.42799999999999999</v>
      </c>
      <c r="M36" s="42">
        <v>0</v>
      </c>
      <c r="N36" s="24">
        <f t="shared" si="1"/>
        <v>6.3040000000000003</v>
      </c>
      <c r="O36" s="78">
        <v>0.69</v>
      </c>
      <c r="P36" s="24">
        <f t="shared" si="2"/>
        <v>5.6140000000000008</v>
      </c>
      <c r="Q36" s="42">
        <v>0.42799999999999999</v>
      </c>
      <c r="R36" s="50">
        <v>0</v>
      </c>
      <c r="S36" s="9"/>
    </row>
    <row r="37" spans="1:19" ht="15.75" thickBot="1" x14ac:dyDescent="0.3">
      <c r="A37" s="57">
        <f t="shared" si="3"/>
        <v>43496</v>
      </c>
      <c r="B37" s="55" t="s">
        <v>11</v>
      </c>
      <c r="C37" s="55"/>
      <c r="D37" s="48">
        <v>1.137</v>
      </c>
      <c r="E37" s="74">
        <v>0</v>
      </c>
      <c r="F37" s="48">
        <v>0</v>
      </c>
      <c r="G37" s="48">
        <v>0</v>
      </c>
      <c r="H37" s="48">
        <v>0</v>
      </c>
      <c r="I37" s="48">
        <v>0</v>
      </c>
      <c r="J37" s="48">
        <v>4.7069999999999999</v>
      </c>
      <c r="K37" s="77">
        <f t="shared" si="0"/>
        <v>5.8439999999999994</v>
      </c>
      <c r="L37" s="48">
        <v>0.42799999999999999</v>
      </c>
      <c r="M37" s="48">
        <v>0</v>
      </c>
      <c r="N37" s="56">
        <f t="shared" si="1"/>
        <v>6.2719999999999994</v>
      </c>
      <c r="O37" s="79">
        <v>0.67</v>
      </c>
      <c r="P37" s="56">
        <f t="shared" si="2"/>
        <v>5.6019999999999994</v>
      </c>
      <c r="Q37" s="48">
        <v>0.42799999999999999</v>
      </c>
      <c r="R37" s="49">
        <v>0</v>
      </c>
      <c r="S37" s="9"/>
    </row>
    <row r="38" spans="1:19" ht="15.75" customHeight="1" thickBot="1" x14ac:dyDescent="0.3">
      <c r="A38" s="30"/>
      <c r="B38" s="18"/>
      <c r="C38" s="18" t="s">
        <v>13</v>
      </c>
      <c r="D38" s="25">
        <f t="shared" ref="D38:R38" si="4">SUM(D7:D37)</f>
        <v>51.911999999999985</v>
      </c>
      <c r="E38" s="26">
        <f t="shared" si="4"/>
        <v>0</v>
      </c>
      <c r="F38" s="26">
        <f t="shared" si="4"/>
        <v>17.209</v>
      </c>
      <c r="G38" s="26">
        <f t="shared" si="4"/>
        <v>0</v>
      </c>
      <c r="H38" s="26">
        <f t="shared" si="4"/>
        <v>23.608000000000001</v>
      </c>
      <c r="I38" s="26">
        <f t="shared" si="4"/>
        <v>0</v>
      </c>
      <c r="J38" s="27">
        <f t="shared" si="4"/>
        <v>39.779000000000003</v>
      </c>
      <c r="K38" s="27">
        <f t="shared" si="4"/>
        <v>132.50799999999998</v>
      </c>
      <c r="L38" s="25">
        <f t="shared" si="4"/>
        <v>13.288000000000004</v>
      </c>
      <c r="M38" s="27">
        <f t="shared" si="4"/>
        <v>0</v>
      </c>
      <c r="N38" s="41">
        <f t="shared" si="4"/>
        <v>145.79599999999999</v>
      </c>
      <c r="O38" s="40">
        <f t="shared" si="4"/>
        <v>23.11000000000001</v>
      </c>
      <c r="P38" s="28">
        <f t="shared" si="4"/>
        <v>122.68599999999999</v>
      </c>
      <c r="Q38" s="65">
        <f t="shared" si="4"/>
        <v>13.288000000000004</v>
      </c>
      <c r="R38" s="29">
        <f t="shared" si="4"/>
        <v>0</v>
      </c>
      <c r="S38" s="10"/>
    </row>
    <row r="39" spans="1:19" ht="15.75" thickBot="1" x14ac:dyDescent="0.3"/>
    <row r="40" spans="1:19" ht="15.75" thickBot="1" x14ac:dyDescent="0.3">
      <c r="A40" s="3"/>
      <c r="B40" s="2"/>
      <c r="C40" s="2"/>
      <c r="D40" s="14">
        <f>+D38/$N38</f>
        <v>0.35605915114269243</v>
      </c>
      <c r="E40" s="11">
        <f t="shared" ref="E40:N40" si="5">+E38/$N38</f>
        <v>0</v>
      </c>
      <c r="F40" s="11">
        <f t="shared" si="5"/>
        <v>0.11803478833438504</v>
      </c>
      <c r="G40" s="11">
        <f t="shared" si="5"/>
        <v>0</v>
      </c>
      <c r="H40" s="11">
        <f t="shared" si="5"/>
        <v>0.1619248813410519</v>
      </c>
      <c r="I40" s="11">
        <f t="shared" si="5"/>
        <v>0</v>
      </c>
      <c r="J40" s="11">
        <f t="shared" si="5"/>
        <v>0.27284013278827957</v>
      </c>
      <c r="K40" s="11">
        <f t="shared" si="5"/>
        <v>0.90885895360640889</v>
      </c>
      <c r="L40" s="11">
        <f t="shared" si="5"/>
        <v>9.114104639359108E-2</v>
      </c>
      <c r="M40" s="11">
        <f t="shared" si="5"/>
        <v>0</v>
      </c>
      <c r="N40" s="12">
        <f t="shared" si="5"/>
        <v>1</v>
      </c>
      <c r="P40" s="13">
        <f>1-(R40+Q40)</f>
        <v>0.89169098348629827</v>
      </c>
      <c r="R40" s="6">
        <f>+(R38+Q38)/P38</f>
        <v>0.10830901651370169</v>
      </c>
    </row>
    <row r="41" spans="1:19" x14ac:dyDescent="0.25">
      <c r="A41" s="2"/>
      <c r="B41" s="2"/>
      <c r="C41" s="4"/>
      <c r="E41" s="5"/>
      <c r="F41" s="5"/>
      <c r="G41" s="5"/>
      <c r="H41" s="5"/>
      <c r="I41" s="5"/>
      <c r="J41" s="5"/>
      <c r="K41" s="5"/>
      <c r="L41" s="5"/>
      <c r="P41" t="s">
        <v>16</v>
      </c>
      <c r="R41" t="s">
        <v>17</v>
      </c>
    </row>
    <row r="42" spans="1:19" x14ac:dyDescent="0.25">
      <c r="D42" t="s">
        <v>18</v>
      </c>
      <c r="K42" s="17"/>
    </row>
    <row r="44" spans="1:19" x14ac:dyDescent="0.25">
      <c r="M44" s="17"/>
    </row>
  </sheetData>
  <mergeCells count="7">
    <mergeCell ref="Q5:R5"/>
    <mergeCell ref="A1:I2"/>
    <mergeCell ref="D4:M4"/>
    <mergeCell ref="L5:M5"/>
    <mergeCell ref="N5:N6"/>
    <mergeCell ref="O5:O6"/>
    <mergeCell ref="P5:P6"/>
  </mergeCells>
  <pageMargins left="0.7" right="0.7" top="0.75" bottom="0.75" header="0.3" footer="0.3"/>
  <pageSetup scale="72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1"/>
  <sheetViews>
    <sheetView zoomScale="87" zoomScaleNormal="87" workbookViewId="0">
      <selection activeCell="W18" sqref="W18"/>
    </sheetView>
  </sheetViews>
  <sheetFormatPr defaultRowHeight="15" x14ac:dyDescent="0.25"/>
  <cols>
    <col min="1" max="1" width="11.28515625" bestFit="1" customWidth="1"/>
    <col min="3" max="3" width="9.28515625" bestFit="1" customWidth="1"/>
    <col min="4" max="4" width="13.42578125" customWidth="1"/>
    <col min="5" max="5" width="10.28515625" customWidth="1"/>
    <col min="6" max="7" width="9.28515625" customWidth="1"/>
    <col min="8" max="10" width="9.28515625" bestFit="1" customWidth="1"/>
    <col min="11" max="11" width="11" customWidth="1"/>
    <col min="12" max="12" width="8.42578125" customWidth="1"/>
    <col min="13" max="13" width="11" customWidth="1"/>
    <col min="14" max="15" width="9.28515625" bestFit="1" customWidth="1"/>
    <col min="16" max="16" width="10.7109375" customWidth="1"/>
    <col min="17" max="17" width="10.42578125" customWidth="1"/>
    <col min="18" max="18" width="11.85546875" customWidth="1"/>
    <col min="19" max="20" width="9.28515625" bestFit="1" customWidth="1"/>
    <col min="21" max="21" width="14.42578125" style="7" customWidth="1"/>
  </cols>
  <sheetData>
    <row r="1" spans="1:21" x14ac:dyDescent="0.25">
      <c r="A1" s="134" t="s">
        <v>14</v>
      </c>
      <c r="B1" s="135"/>
      <c r="C1" s="135"/>
      <c r="D1" s="135"/>
      <c r="E1" s="135"/>
      <c r="F1" s="135"/>
      <c r="G1" s="135"/>
      <c r="H1" s="135"/>
      <c r="I1" s="136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</row>
    <row r="2" spans="1:21" ht="27" thickBot="1" x14ac:dyDescent="0.3">
      <c r="A2" s="137"/>
      <c r="B2" s="138"/>
      <c r="C2" s="138"/>
      <c r="D2" s="138"/>
      <c r="E2" s="138"/>
      <c r="F2" s="138"/>
      <c r="G2" s="138"/>
      <c r="H2" s="138"/>
      <c r="I2" s="139"/>
      <c r="J2" s="32"/>
      <c r="K2" s="33"/>
      <c r="L2" s="33"/>
      <c r="M2" s="33"/>
      <c r="N2" s="33"/>
      <c r="O2" s="33"/>
      <c r="P2" s="33"/>
      <c r="Q2" s="33"/>
      <c r="R2" s="33"/>
      <c r="S2" s="33"/>
      <c r="T2" s="32"/>
      <c r="U2"/>
    </row>
    <row r="3" spans="1:21" ht="27" thickBot="1" x14ac:dyDescent="0.3">
      <c r="A3" s="86"/>
      <c r="B3" s="87"/>
      <c r="C3" s="87"/>
      <c r="D3" s="88">
        <v>2019</v>
      </c>
      <c r="E3" s="88"/>
      <c r="F3" s="88"/>
      <c r="G3" s="88"/>
      <c r="H3" s="88"/>
      <c r="I3" s="89"/>
      <c r="J3" s="32"/>
      <c r="K3" s="33"/>
      <c r="L3" s="33"/>
      <c r="M3" s="33"/>
      <c r="N3" s="33"/>
      <c r="O3" s="33"/>
      <c r="P3" s="33"/>
      <c r="Q3" s="33"/>
      <c r="R3" s="33"/>
      <c r="S3" s="33"/>
      <c r="T3" s="32"/>
    </row>
    <row r="4" spans="1:21" ht="16.5" customHeight="1" thickBot="1" x14ac:dyDescent="0.3">
      <c r="A4" s="34"/>
      <c r="B4" s="35"/>
      <c r="C4" s="36"/>
      <c r="D4" s="140" t="s">
        <v>0</v>
      </c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2"/>
      <c r="P4" s="37"/>
      <c r="Q4" s="37"/>
      <c r="R4" s="37"/>
      <c r="S4" s="38"/>
      <c r="T4" s="39"/>
      <c r="U4"/>
    </row>
    <row r="5" spans="1:21" ht="58.5" customHeight="1" thickBot="1" x14ac:dyDescent="0.45">
      <c r="A5" s="19" t="s">
        <v>1</v>
      </c>
      <c r="B5" s="20" t="s">
        <v>39</v>
      </c>
      <c r="C5" s="1"/>
      <c r="D5" s="43" t="s">
        <v>30</v>
      </c>
      <c r="E5" s="43" t="s">
        <v>32</v>
      </c>
      <c r="F5" s="45" t="s">
        <v>26</v>
      </c>
      <c r="G5" s="45" t="s">
        <v>27</v>
      </c>
      <c r="H5" s="45" t="s">
        <v>28</v>
      </c>
      <c r="I5" s="45" t="s">
        <v>29</v>
      </c>
      <c r="J5" s="15" t="s">
        <v>19</v>
      </c>
      <c r="K5" s="16" t="s">
        <v>22</v>
      </c>
      <c r="L5" s="84" t="s">
        <v>36</v>
      </c>
      <c r="M5" s="16" t="s">
        <v>35</v>
      </c>
      <c r="N5" s="132" t="s">
        <v>25</v>
      </c>
      <c r="O5" s="133"/>
      <c r="P5" s="143" t="s">
        <v>15</v>
      </c>
      <c r="Q5" s="145" t="s">
        <v>34</v>
      </c>
      <c r="R5" s="147" t="s">
        <v>20</v>
      </c>
      <c r="S5" s="132" t="s">
        <v>25</v>
      </c>
      <c r="T5" s="133"/>
    </row>
    <row r="6" spans="1:21" ht="15.75" customHeight="1" thickBot="1" x14ac:dyDescent="0.3">
      <c r="A6" s="21" t="s">
        <v>2</v>
      </c>
      <c r="B6" s="2" t="s">
        <v>3</v>
      </c>
      <c r="C6" s="2"/>
      <c r="D6" s="44" t="s">
        <v>31</v>
      </c>
      <c r="E6" s="44"/>
      <c r="F6" s="44" t="s">
        <v>21</v>
      </c>
      <c r="G6" s="44" t="s">
        <v>21</v>
      </c>
      <c r="H6" s="44" t="s">
        <v>21</v>
      </c>
      <c r="I6" s="44" t="s">
        <v>21</v>
      </c>
      <c r="J6" s="22" t="s">
        <v>23</v>
      </c>
      <c r="K6" s="23" t="s">
        <v>24</v>
      </c>
      <c r="L6" s="22" t="s">
        <v>37</v>
      </c>
      <c r="M6" s="22" t="s">
        <v>38</v>
      </c>
      <c r="N6" s="70" t="s">
        <v>4</v>
      </c>
      <c r="O6" s="71" t="s">
        <v>5</v>
      </c>
      <c r="P6" s="144"/>
      <c r="Q6" s="146"/>
      <c r="R6" s="148"/>
      <c r="S6" s="70" t="s">
        <v>4</v>
      </c>
      <c r="T6" s="71" t="s">
        <v>5</v>
      </c>
      <c r="U6" s="8"/>
    </row>
    <row r="7" spans="1:21" x14ac:dyDescent="0.25">
      <c r="A7" s="51">
        <v>43497</v>
      </c>
      <c r="B7" s="52" t="s">
        <v>12</v>
      </c>
      <c r="C7" s="52"/>
      <c r="D7" s="46">
        <v>1.107</v>
      </c>
      <c r="E7" s="72">
        <v>0</v>
      </c>
      <c r="F7" s="46">
        <v>0</v>
      </c>
      <c r="G7" s="46">
        <v>0</v>
      </c>
      <c r="H7" s="46">
        <v>0</v>
      </c>
      <c r="I7" s="46">
        <v>0</v>
      </c>
      <c r="J7" s="46">
        <v>2.8090000000000002</v>
      </c>
      <c r="K7" s="75">
        <f t="shared" ref="K7:K34" si="0">SUM(D7:J7)</f>
        <v>3.9160000000000004</v>
      </c>
      <c r="L7" s="90">
        <v>0</v>
      </c>
      <c r="M7" s="75">
        <f t="shared" ref="M7:M34" si="1">+K7-L7</f>
        <v>3.9160000000000004</v>
      </c>
      <c r="N7" s="46">
        <v>0.42899999999999999</v>
      </c>
      <c r="O7" s="46">
        <v>0</v>
      </c>
      <c r="P7" s="53">
        <f t="shared" ref="P7:P34" si="2">SUM(M7:O7)</f>
        <v>4.3450000000000006</v>
      </c>
      <c r="Q7" s="80">
        <v>0.65</v>
      </c>
      <c r="R7" s="53">
        <f t="shared" ref="R7:R34" si="3">+P7-Q7</f>
        <v>3.6950000000000007</v>
      </c>
      <c r="S7" s="46">
        <v>0.42899999999999999</v>
      </c>
      <c r="T7" s="47">
        <v>0</v>
      </c>
      <c r="U7" s="9"/>
    </row>
    <row r="8" spans="1:21" x14ac:dyDescent="0.25">
      <c r="A8" s="54">
        <f t="shared" ref="A8:A34" si="4">1+A7</f>
        <v>43498</v>
      </c>
      <c r="B8" s="31" t="s">
        <v>6</v>
      </c>
      <c r="C8" s="31"/>
      <c r="D8" s="42">
        <v>0.61199999999999988</v>
      </c>
      <c r="E8" s="73">
        <v>0</v>
      </c>
      <c r="F8" s="42">
        <v>0.46300000000000002</v>
      </c>
      <c r="G8" s="42">
        <v>0</v>
      </c>
      <c r="H8" s="42">
        <v>0</v>
      </c>
      <c r="I8" s="42">
        <v>0</v>
      </c>
      <c r="J8" s="42">
        <v>0</v>
      </c>
      <c r="K8" s="76">
        <f t="shared" si="0"/>
        <v>1.075</v>
      </c>
      <c r="L8" s="85">
        <v>0</v>
      </c>
      <c r="M8" s="76">
        <f t="shared" si="1"/>
        <v>1.075</v>
      </c>
      <c r="N8" s="42">
        <v>0.42899999999999999</v>
      </c>
      <c r="O8" s="42">
        <v>0</v>
      </c>
      <c r="P8" s="24">
        <f t="shared" si="2"/>
        <v>1.504</v>
      </c>
      <c r="Q8" s="78">
        <v>0.63</v>
      </c>
      <c r="R8" s="24">
        <f t="shared" si="3"/>
        <v>0.874</v>
      </c>
      <c r="S8" s="42">
        <v>0.42899999999999999</v>
      </c>
      <c r="T8" s="50">
        <v>0</v>
      </c>
      <c r="U8" s="9"/>
    </row>
    <row r="9" spans="1:21" ht="15.75" thickBot="1" x14ac:dyDescent="0.3">
      <c r="A9" s="57">
        <f t="shared" si="4"/>
        <v>43499</v>
      </c>
      <c r="B9" s="55" t="s">
        <v>7</v>
      </c>
      <c r="C9" s="55"/>
      <c r="D9" s="48">
        <v>1.1500000000000001</v>
      </c>
      <c r="E9" s="74">
        <v>0</v>
      </c>
      <c r="F9" s="48">
        <v>0.46300000000000002</v>
      </c>
      <c r="G9" s="48">
        <v>0</v>
      </c>
      <c r="H9" s="48">
        <v>1.2999999999999999E-2</v>
      </c>
      <c r="I9" s="48">
        <v>0</v>
      </c>
      <c r="J9" s="48">
        <v>0</v>
      </c>
      <c r="K9" s="77">
        <f t="shared" si="0"/>
        <v>1.6260000000000001</v>
      </c>
      <c r="L9" s="91">
        <v>0</v>
      </c>
      <c r="M9" s="77">
        <f t="shared" si="1"/>
        <v>1.6260000000000001</v>
      </c>
      <c r="N9" s="48">
        <v>0.42799999999999999</v>
      </c>
      <c r="O9" s="48">
        <v>0</v>
      </c>
      <c r="P9" s="56">
        <f t="shared" si="2"/>
        <v>2.0540000000000003</v>
      </c>
      <c r="Q9" s="79">
        <v>0.62</v>
      </c>
      <c r="R9" s="56">
        <f t="shared" si="3"/>
        <v>1.4340000000000002</v>
      </c>
      <c r="S9" s="48">
        <v>0.42799999999999999</v>
      </c>
      <c r="T9" s="49">
        <v>0</v>
      </c>
      <c r="U9" s="9"/>
    </row>
    <row r="10" spans="1:21" x14ac:dyDescent="0.25">
      <c r="A10" s="51">
        <f t="shared" si="4"/>
        <v>43500</v>
      </c>
      <c r="B10" s="52" t="s">
        <v>8</v>
      </c>
      <c r="C10" s="52"/>
      <c r="D10" s="46">
        <v>1.1160000000000001</v>
      </c>
      <c r="E10" s="72">
        <v>0</v>
      </c>
      <c r="F10" s="46">
        <v>0.128</v>
      </c>
      <c r="G10" s="46">
        <v>0</v>
      </c>
      <c r="H10" s="46">
        <v>0</v>
      </c>
      <c r="I10" s="46">
        <v>0</v>
      </c>
      <c r="J10" s="46">
        <v>2.9780000000000002</v>
      </c>
      <c r="K10" s="75">
        <f t="shared" si="0"/>
        <v>4.2220000000000004</v>
      </c>
      <c r="L10" s="90">
        <v>0</v>
      </c>
      <c r="M10" s="75">
        <f t="shared" si="1"/>
        <v>4.2220000000000004</v>
      </c>
      <c r="N10" s="46">
        <v>0.42799999999999999</v>
      </c>
      <c r="O10" s="46">
        <v>0</v>
      </c>
      <c r="P10" s="53">
        <f t="shared" si="2"/>
        <v>4.6500000000000004</v>
      </c>
      <c r="Q10" s="80">
        <v>0.61</v>
      </c>
      <c r="R10" s="53">
        <f t="shared" si="3"/>
        <v>4.04</v>
      </c>
      <c r="S10" s="46">
        <v>0.42799999999999999</v>
      </c>
      <c r="T10" s="47">
        <v>0</v>
      </c>
      <c r="U10" s="9"/>
    </row>
    <row r="11" spans="1:21" x14ac:dyDescent="0.25">
      <c r="A11" s="54">
        <f t="shared" si="4"/>
        <v>43501</v>
      </c>
      <c r="B11" s="31" t="s">
        <v>9</v>
      </c>
      <c r="C11" s="31"/>
      <c r="D11" s="42">
        <v>1.03</v>
      </c>
      <c r="E11" s="73">
        <v>0</v>
      </c>
      <c r="F11" s="42">
        <v>0</v>
      </c>
      <c r="G11" s="42">
        <v>0</v>
      </c>
      <c r="H11" s="42">
        <v>0</v>
      </c>
      <c r="I11" s="42">
        <v>0</v>
      </c>
      <c r="J11" s="42">
        <v>4.6920000000000002</v>
      </c>
      <c r="K11" s="76">
        <f t="shared" si="0"/>
        <v>5.7220000000000004</v>
      </c>
      <c r="L11" s="85">
        <v>0</v>
      </c>
      <c r="M11" s="76">
        <f t="shared" si="1"/>
        <v>5.7220000000000004</v>
      </c>
      <c r="N11" s="42">
        <v>0.42799999999999999</v>
      </c>
      <c r="O11" s="42">
        <v>0</v>
      </c>
      <c r="P11" s="24">
        <f t="shared" si="2"/>
        <v>6.15</v>
      </c>
      <c r="Q11" s="78">
        <v>0.61</v>
      </c>
      <c r="R11" s="24">
        <f t="shared" si="3"/>
        <v>5.54</v>
      </c>
      <c r="S11" s="42">
        <v>0.42799999999999999</v>
      </c>
      <c r="T11" s="50">
        <v>0</v>
      </c>
      <c r="U11" s="9"/>
    </row>
    <row r="12" spans="1:21" x14ac:dyDescent="0.25">
      <c r="A12" s="54">
        <f t="shared" si="4"/>
        <v>43502</v>
      </c>
      <c r="B12" s="31" t="s">
        <v>10</v>
      </c>
      <c r="C12" s="31"/>
      <c r="D12" s="42">
        <v>1.0089999999999999</v>
      </c>
      <c r="E12" s="73">
        <v>0</v>
      </c>
      <c r="F12" s="42">
        <v>0</v>
      </c>
      <c r="G12" s="42">
        <v>0</v>
      </c>
      <c r="H12" s="42">
        <v>0</v>
      </c>
      <c r="I12" s="42">
        <v>0</v>
      </c>
      <c r="J12" s="42">
        <v>4.6870000000000003</v>
      </c>
      <c r="K12" s="76">
        <f t="shared" si="0"/>
        <v>5.6959999999999997</v>
      </c>
      <c r="L12" s="85">
        <v>0</v>
      </c>
      <c r="M12" s="76">
        <f t="shared" si="1"/>
        <v>5.6959999999999997</v>
      </c>
      <c r="N12" s="42">
        <v>0.42699999999999999</v>
      </c>
      <c r="O12" s="42">
        <v>0</v>
      </c>
      <c r="P12" s="24">
        <f t="shared" si="2"/>
        <v>6.1229999999999993</v>
      </c>
      <c r="Q12" s="78">
        <v>0.62</v>
      </c>
      <c r="R12" s="24">
        <f t="shared" si="3"/>
        <v>5.5029999999999992</v>
      </c>
      <c r="S12" s="42">
        <v>0.42699999999999999</v>
      </c>
      <c r="T12" s="50">
        <v>0</v>
      </c>
      <c r="U12" s="9"/>
    </row>
    <row r="13" spans="1:21" x14ac:dyDescent="0.25">
      <c r="A13" s="54">
        <f t="shared" si="4"/>
        <v>43503</v>
      </c>
      <c r="B13" s="31" t="s">
        <v>11</v>
      </c>
      <c r="C13" s="31"/>
      <c r="D13" s="42">
        <v>0.56200000000000006</v>
      </c>
      <c r="E13" s="73">
        <v>0</v>
      </c>
      <c r="F13" s="42">
        <v>0</v>
      </c>
      <c r="G13" s="42">
        <v>0</v>
      </c>
      <c r="H13" s="42">
        <v>0</v>
      </c>
      <c r="I13" s="42">
        <v>0</v>
      </c>
      <c r="J13" s="42">
        <v>4.7350000000000003</v>
      </c>
      <c r="K13" s="76">
        <f t="shared" si="0"/>
        <v>5.2970000000000006</v>
      </c>
      <c r="L13" s="85">
        <v>0</v>
      </c>
      <c r="M13" s="76">
        <f t="shared" si="1"/>
        <v>5.2970000000000006</v>
      </c>
      <c r="N13" s="42">
        <v>0.42699999999999999</v>
      </c>
      <c r="O13" s="42">
        <v>0</v>
      </c>
      <c r="P13" s="24">
        <f t="shared" si="2"/>
        <v>5.7240000000000002</v>
      </c>
      <c r="Q13" s="78">
        <v>0.63</v>
      </c>
      <c r="R13" s="24">
        <f t="shared" si="3"/>
        <v>5.0940000000000003</v>
      </c>
      <c r="S13" s="42">
        <v>0.42699999999999999</v>
      </c>
      <c r="T13" s="50">
        <v>0</v>
      </c>
      <c r="U13" s="9"/>
    </row>
    <row r="14" spans="1:21" x14ac:dyDescent="0.25">
      <c r="A14" s="54">
        <f t="shared" si="4"/>
        <v>43504</v>
      </c>
      <c r="B14" s="31" t="s">
        <v>12</v>
      </c>
      <c r="C14" s="31"/>
      <c r="D14" s="42">
        <v>0.81299999999999994</v>
      </c>
      <c r="E14" s="73">
        <v>0</v>
      </c>
      <c r="F14" s="42">
        <v>0</v>
      </c>
      <c r="G14" s="42">
        <v>0</v>
      </c>
      <c r="H14" s="42">
        <v>0</v>
      </c>
      <c r="I14" s="42">
        <v>0</v>
      </c>
      <c r="J14" s="42">
        <v>2.351</v>
      </c>
      <c r="K14" s="76">
        <f t="shared" si="0"/>
        <v>3.1639999999999997</v>
      </c>
      <c r="L14" s="85">
        <v>0</v>
      </c>
      <c r="M14" s="76">
        <f t="shared" si="1"/>
        <v>3.1639999999999997</v>
      </c>
      <c r="N14" s="42">
        <v>0.42699999999999999</v>
      </c>
      <c r="O14" s="42">
        <v>0</v>
      </c>
      <c r="P14" s="24">
        <f t="shared" si="2"/>
        <v>3.5909999999999997</v>
      </c>
      <c r="Q14" s="78">
        <v>0.63</v>
      </c>
      <c r="R14" s="24">
        <f t="shared" si="3"/>
        <v>2.9609999999999999</v>
      </c>
      <c r="S14" s="42">
        <v>0.42699999999999999</v>
      </c>
      <c r="T14" s="50">
        <v>0</v>
      </c>
      <c r="U14" s="9"/>
    </row>
    <row r="15" spans="1:21" x14ac:dyDescent="0.25">
      <c r="A15" s="54">
        <f t="shared" si="4"/>
        <v>43505</v>
      </c>
      <c r="B15" s="31" t="s">
        <v>6</v>
      </c>
      <c r="C15" s="31"/>
      <c r="D15" s="42">
        <v>1.0449999999999999</v>
      </c>
      <c r="E15" s="73">
        <v>0</v>
      </c>
      <c r="F15" s="42">
        <v>0</v>
      </c>
      <c r="G15" s="42">
        <v>0</v>
      </c>
      <c r="H15" s="42">
        <v>0</v>
      </c>
      <c r="I15" s="42">
        <v>0</v>
      </c>
      <c r="J15" s="42">
        <v>0</v>
      </c>
      <c r="K15" s="76">
        <f t="shared" si="0"/>
        <v>1.0449999999999999</v>
      </c>
      <c r="L15" s="85">
        <v>0</v>
      </c>
      <c r="M15" s="76">
        <f t="shared" si="1"/>
        <v>1.0449999999999999</v>
      </c>
      <c r="N15" s="42">
        <v>0.42699999999999999</v>
      </c>
      <c r="O15" s="42">
        <v>0</v>
      </c>
      <c r="P15" s="24">
        <f t="shared" si="2"/>
        <v>1.472</v>
      </c>
      <c r="Q15" s="78">
        <v>0.62</v>
      </c>
      <c r="R15" s="24">
        <f t="shared" si="3"/>
        <v>0.85199999999999998</v>
      </c>
      <c r="S15" s="42">
        <v>0.42699999999999999</v>
      </c>
      <c r="T15" s="50">
        <v>0</v>
      </c>
      <c r="U15" s="9"/>
    </row>
    <row r="16" spans="1:21" ht="15.75" thickBot="1" x14ac:dyDescent="0.3">
      <c r="A16" s="57">
        <f t="shared" si="4"/>
        <v>43506</v>
      </c>
      <c r="B16" s="55" t="s">
        <v>7</v>
      </c>
      <c r="C16" s="55"/>
      <c r="D16" s="48">
        <v>1.0430000000000001</v>
      </c>
      <c r="E16" s="74">
        <v>0</v>
      </c>
      <c r="F16" s="48">
        <v>0</v>
      </c>
      <c r="G16" s="48">
        <v>0</v>
      </c>
      <c r="H16" s="48">
        <v>0</v>
      </c>
      <c r="I16" s="48">
        <v>0</v>
      </c>
      <c r="J16" s="48">
        <v>0</v>
      </c>
      <c r="K16" s="77">
        <f t="shared" si="0"/>
        <v>1.0430000000000001</v>
      </c>
      <c r="L16" s="91">
        <v>0</v>
      </c>
      <c r="M16" s="77">
        <f t="shared" si="1"/>
        <v>1.0430000000000001</v>
      </c>
      <c r="N16" s="48">
        <v>0.42799999999999999</v>
      </c>
      <c r="O16" s="48">
        <v>0</v>
      </c>
      <c r="P16" s="56">
        <f t="shared" si="2"/>
        <v>1.4710000000000001</v>
      </c>
      <c r="Q16" s="79">
        <v>0.61</v>
      </c>
      <c r="R16" s="56">
        <f t="shared" si="3"/>
        <v>0.8610000000000001</v>
      </c>
      <c r="S16" s="48">
        <v>0.42799999999999999</v>
      </c>
      <c r="T16" s="49">
        <v>0</v>
      </c>
      <c r="U16" s="9"/>
    </row>
    <row r="17" spans="1:21" x14ac:dyDescent="0.25">
      <c r="A17" s="51">
        <f t="shared" si="4"/>
        <v>43507</v>
      </c>
      <c r="B17" s="52" t="s">
        <v>8</v>
      </c>
      <c r="C17" s="52"/>
      <c r="D17" s="46">
        <v>1.0110000000000001</v>
      </c>
      <c r="E17" s="72">
        <v>0</v>
      </c>
      <c r="F17" s="46">
        <v>0</v>
      </c>
      <c r="G17" s="46">
        <v>0</v>
      </c>
      <c r="H17" s="46">
        <v>0</v>
      </c>
      <c r="I17" s="46">
        <v>0</v>
      </c>
      <c r="J17" s="46">
        <v>2.9820000000000002</v>
      </c>
      <c r="K17" s="75">
        <f t="shared" si="0"/>
        <v>3.9930000000000003</v>
      </c>
      <c r="L17" s="90">
        <v>0</v>
      </c>
      <c r="M17" s="75">
        <f t="shared" si="1"/>
        <v>3.9930000000000003</v>
      </c>
      <c r="N17" s="46">
        <v>0.42599999999999999</v>
      </c>
      <c r="O17" s="46">
        <v>0</v>
      </c>
      <c r="P17" s="53">
        <f t="shared" si="2"/>
        <v>4.4190000000000005</v>
      </c>
      <c r="Q17" s="80">
        <v>0.6</v>
      </c>
      <c r="R17" s="53">
        <f t="shared" si="3"/>
        <v>3.8190000000000004</v>
      </c>
      <c r="S17" s="46">
        <v>0.42599999999999999</v>
      </c>
      <c r="T17" s="47">
        <v>0</v>
      </c>
      <c r="U17" s="9"/>
    </row>
    <row r="18" spans="1:21" x14ac:dyDescent="0.25">
      <c r="A18" s="54">
        <f t="shared" si="4"/>
        <v>43508</v>
      </c>
      <c r="B18" s="31" t="s">
        <v>9</v>
      </c>
      <c r="C18" s="31"/>
      <c r="D18" s="42">
        <v>0.23800000000000004</v>
      </c>
      <c r="E18" s="73">
        <v>0</v>
      </c>
      <c r="F18" s="42">
        <v>0.156</v>
      </c>
      <c r="G18" s="42">
        <v>0</v>
      </c>
      <c r="H18" s="42">
        <v>8.8999999999999996E-2</v>
      </c>
      <c r="I18" s="42">
        <v>0</v>
      </c>
      <c r="J18" s="42">
        <v>5.0810000000000004</v>
      </c>
      <c r="K18" s="76">
        <f t="shared" si="0"/>
        <v>5.5640000000000001</v>
      </c>
      <c r="L18" s="85">
        <v>0</v>
      </c>
      <c r="M18" s="76">
        <f t="shared" si="1"/>
        <v>5.5640000000000001</v>
      </c>
      <c r="N18" s="42">
        <v>0.42499999999999999</v>
      </c>
      <c r="O18" s="42">
        <v>0</v>
      </c>
      <c r="P18" s="24">
        <f t="shared" si="2"/>
        <v>5.9889999999999999</v>
      </c>
      <c r="Q18" s="78">
        <v>0.61</v>
      </c>
      <c r="R18" s="24">
        <f t="shared" si="3"/>
        <v>5.3789999999999996</v>
      </c>
      <c r="S18" s="42">
        <v>0.42499999999999999</v>
      </c>
      <c r="T18" s="50">
        <v>0</v>
      </c>
      <c r="U18" s="9"/>
    </row>
    <row r="19" spans="1:21" x14ac:dyDescent="0.25">
      <c r="A19" s="54">
        <f t="shared" si="4"/>
        <v>43509</v>
      </c>
      <c r="B19" s="31" t="s">
        <v>10</v>
      </c>
      <c r="C19" s="31"/>
      <c r="D19" s="42">
        <v>4.3000000000000038E-2</v>
      </c>
      <c r="E19" s="73">
        <v>0</v>
      </c>
      <c r="F19" s="42">
        <v>0.28499999999999998</v>
      </c>
      <c r="G19" s="42">
        <v>0</v>
      </c>
      <c r="H19" s="42">
        <v>0.25800000000000001</v>
      </c>
      <c r="I19" s="42">
        <v>0</v>
      </c>
      <c r="J19" s="42">
        <v>5.0339999999999998</v>
      </c>
      <c r="K19" s="76">
        <f t="shared" si="0"/>
        <v>5.62</v>
      </c>
      <c r="L19" s="85">
        <v>0</v>
      </c>
      <c r="M19" s="76">
        <f t="shared" si="1"/>
        <v>5.62</v>
      </c>
      <c r="N19" s="42">
        <v>0.42499999999999999</v>
      </c>
      <c r="O19" s="42">
        <v>0</v>
      </c>
      <c r="P19" s="24">
        <f t="shared" si="2"/>
        <v>6.0449999999999999</v>
      </c>
      <c r="Q19" s="78">
        <v>0.62</v>
      </c>
      <c r="R19" s="24">
        <f t="shared" si="3"/>
        <v>5.4249999999999998</v>
      </c>
      <c r="S19" s="42">
        <v>0.42499999999999999</v>
      </c>
      <c r="T19" s="50">
        <v>0</v>
      </c>
      <c r="U19" s="9"/>
    </row>
    <row r="20" spans="1:21" x14ac:dyDescent="0.25">
      <c r="A20" s="54">
        <f t="shared" si="4"/>
        <v>43510</v>
      </c>
      <c r="B20" s="31" t="s">
        <v>11</v>
      </c>
      <c r="C20" s="31"/>
      <c r="D20" s="42">
        <v>1.1459999999999999</v>
      </c>
      <c r="E20" s="73">
        <v>0</v>
      </c>
      <c r="F20" s="42">
        <v>0.28399999999999997</v>
      </c>
      <c r="G20" s="42">
        <v>0</v>
      </c>
      <c r="H20" s="42">
        <v>0.25600000000000001</v>
      </c>
      <c r="I20" s="42">
        <v>0</v>
      </c>
      <c r="J20" s="42">
        <v>5.0490000000000004</v>
      </c>
      <c r="K20" s="76">
        <f t="shared" si="0"/>
        <v>6.7350000000000003</v>
      </c>
      <c r="L20" s="85">
        <v>4.3799999999999999E-2</v>
      </c>
      <c r="M20" s="76">
        <f t="shared" si="1"/>
        <v>6.6912000000000003</v>
      </c>
      <c r="N20" s="42">
        <v>0.42499999999999999</v>
      </c>
      <c r="O20" s="42">
        <v>0</v>
      </c>
      <c r="P20" s="24">
        <f t="shared" si="2"/>
        <v>7.1162000000000001</v>
      </c>
      <c r="Q20" s="78">
        <v>0.63</v>
      </c>
      <c r="R20" s="24">
        <f t="shared" si="3"/>
        <v>6.4862000000000002</v>
      </c>
      <c r="S20" s="42">
        <v>0.42499999999999999</v>
      </c>
      <c r="T20" s="50">
        <v>0</v>
      </c>
      <c r="U20" s="9"/>
    </row>
    <row r="21" spans="1:21" x14ac:dyDescent="0.25">
      <c r="A21" s="54">
        <f t="shared" si="4"/>
        <v>43511</v>
      </c>
      <c r="B21" s="31" t="s">
        <v>12</v>
      </c>
      <c r="C21" s="31"/>
      <c r="D21" s="42">
        <v>1.127</v>
      </c>
      <c r="E21" s="73">
        <v>0</v>
      </c>
      <c r="F21" s="42">
        <v>0.28299999999999997</v>
      </c>
      <c r="G21" s="42">
        <v>0</v>
      </c>
      <c r="H21" s="42">
        <v>0.255</v>
      </c>
      <c r="I21" s="42">
        <v>0</v>
      </c>
      <c r="J21" s="42">
        <v>2.8079999999999998</v>
      </c>
      <c r="K21" s="76">
        <f t="shared" si="0"/>
        <v>4.4729999999999999</v>
      </c>
      <c r="L21" s="85">
        <v>0.1174</v>
      </c>
      <c r="M21" s="76">
        <f t="shared" si="1"/>
        <v>4.3555999999999999</v>
      </c>
      <c r="N21" s="42">
        <v>0.42399999999999999</v>
      </c>
      <c r="O21" s="42">
        <v>0</v>
      </c>
      <c r="P21" s="24">
        <f t="shared" si="2"/>
        <v>4.7796000000000003</v>
      </c>
      <c r="Q21" s="78">
        <v>0.61</v>
      </c>
      <c r="R21" s="24">
        <f t="shared" si="3"/>
        <v>4.1696</v>
      </c>
      <c r="S21" s="42">
        <v>0.42399999999999999</v>
      </c>
      <c r="T21" s="50">
        <v>0</v>
      </c>
      <c r="U21" s="9"/>
    </row>
    <row r="22" spans="1:21" x14ac:dyDescent="0.25">
      <c r="A22" s="54">
        <f t="shared" si="4"/>
        <v>43512</v>
      </c>
      <c r="B22" s="31" t="s">
        <v>6</v>
      </c>
      <c r="C22" s="31"/>
      <c r="D22" s="42">
        <v>1.077</v>
      </c>
      <c r="E22" s="73">
        <v>0</v>
      </c>
      <c r="F22" s="42">
        <v>0.28199999999999997</v>
      </c>
      <c r="G22" s="42">
        <v>0</v>
      </c>
      <c r="H22" s="42">
        <v>0.254</v>
      </c>
      <c r="I22" s="42">
        <v>0</v>
      </c>
      <c r="J22" s="42">
        <v>0</v>
      </c>
      <c r="K22" s="76">
        <f t="shared" si="0"/>
        <v>1.613</v>
      </c>
      <c r="L22" s="85">
        <v>0.1198</v>
      </c>
      <c r="M22" s="76">
        <f t="shared" si="1"/>
        <v>1.4932000000000001</v>
      </c>
      <c r="N22" s="42">
        <v>0.42299999999999999</v>
      </c>
      <c r="O22" s="42">
        <v>0</v>
      </c>
      <c r="P22" s="24">
        <f t="shared" si="2"/>
        <v>1.9162000000000001</v>
      </c>
      <c r="Q22" s="78">
        <v>0.61</v>
      </c>
      <c r="R22" s="24">
        <f t="shared" si="3"/>
        <v>1.3062</v>
      </c>
      <c r="S22" s="42">
        <v>0.42299999999999999</v>
      </c>
      <c r="T22" s="50">
        <v>0</v>
      </c>
      <c r="U22" s="9"/>
    </row>
    <row r="23" spans="1:21" ht="15.75" thickBot="1" x14ac:dyDescent="0.3">
      <c r="A23" s="57">
        <f t="shared" si="4"/>
        <v>43513</v>
      </c>
      <c r="B23" s="55" t="s">
        <v>7</v>
      </c>
      <c r="C23" s="55"/>
      <c r="D23" s="48">
        <v>1.0760000000000001</v>
      </c>
      <c r="E23" s="74">
        <v>0</v>
      </c>
      <c r="F23" s="48">
        <v>0.28199999999999997</v>
      </c>
      <c r="G23" s="48">
        <v>0</v>
      </c>
      <c r="H23" s="48">
        <v>0.254</v>
      </c>
      <c r="I23" s="48">
        <v>0</v>
      </c>
      <c r="J23" s="48">
        <v>0</v>
      </c>
      <c r="K23" s="77">
        <f t="shared" si="0"/>
        <v>1.6120000000000001</v>
      </c>
      <c r="L23" s="91">
        <v>0.11990000000000001</v>
      </c>
      <c r="M23" s="77">
        <f t="shared" si="1"/>
        <v>1.4921000000000002</v>
      </c>
      <c r="N23" s="48">
        <v>0.42199999999999999</v>
      </c>
      <c r="O23" s="48">
        <v>0</v>
      </c>
      <c r="P23" s="56">
        <f t="shared" si="2"/>
        <v>1.9141000000000001</v>
      </c>
      <c r="Q23" s="79">
        <v>0.6</v>
      </c>
      <c r="R23" s="56">
        <f t="shared" si="3"/>
        <v>1.3141000000000003</v>
      </c>
      <c r="S23" s="48">
        <v>0.42199999999999999</v>
      </c>
      <c r="T23" s="49">
        <v>0</v>
      </c>
      <c r="U23" s="9"/>
    </row>
    <row r="24" spans="1:21" x14ac:dyDescent="0.25">
      <c r="A24" s="51">
        <f t="shared" si="4"/>
        <v>43514</v>
      </c>
      <c r="B24" s="52" t="s">
        <v>8</v>
      </c>
      <c r="C24" s="52"/>
      <c r="D24" s="46">
        <v>1.1459999999999999</v>
      </c>
      <c r="E24" s="72">
        <v>0</v>
      </c>
      <c r="F24" s="46">
        <v>0.28100000000000003</v>
      </c>
      <c r="G24" s="46">
        <v>0</v>
      </c>
      <c r="H24" s="46">
        <v>0.253</v>
      </c>
      <c r="I24" s="46">
        <v>0</v>
      </c>
      <c r="J24" s="46">
        <v>0</v>
      </c>
      <c r="K24" s="75">
        <f t="shared" si="0"/>
        <v>1.6800000000000002</v>
      </c>
      <c r="L24" s="90">
        <v>0.1208</v>
      </c>
      <c r="M24" s="75">
        <f t="shared" si="1"/>
        <v>1.5592000000000001</v>
      </c>
      <c r="N24" s="46">
        <v>0.42299999999999999</v>
      </c>
      <c r="O24" s="46">
        <v>0</v>
      </c>
      <c r="P24" s="53">
        <f t="shared" si="2"/>
        <v>1.9822000000000002</v>
      </c>
      <c r="Q24" s="80">
        <v>0.59</v>
      </c>
      <c r="R24" s="53">
        <f t="shared" si="3"/>
        <v>1.3922000000000003</v>
      </c>
      <c r="S24" s="46">
        <v>0.42299999999999999</v>
      </c>
      <c r="T24" s="47">
        <v>0</v>
      </c>
      <c r="U24" s="9"/>
    </row>
    <row r="25" spans="1:21" x14ac:dyDescent="0.25">
      <c r="A25" s="54">
        <f t="shared" si="4"/>
        <v>43515</v>
      </c>
      <c r="B25" s="31" t="s">
        <v>9</v>
      </c>
      <c r="C25" s="31"/>
      <c r="D25" s="42">
        <v>1.4949999999999999</v>
      </c>
      <c r="E25" s="73">
        <v>0</v>
      </c>
      <c r="F25" s="42">
        <v>0.28100000000000003</v>
      </c>
      <c r="G25" s="42">
        <v>0</v>
      </c>
      <c r="H25" s="42">
        <v>0.253</v>
      </c>
      <c r="I25" s="42">
        <v>0</v>
      </c>
      <c r="J25" s="42">
        <v>3.266</v>
      </c>
      <c r="K25" s="76">
        <f t="shared" si="0"/>
        <v>5.2949999999999999</v>
      </c>
      <c r="L25" s="85">
        <v>0.121</v>
      </c>
      <c r="M25" s="76">
        <f t="shared" si="1"/>
        <v>5.1739999999999995</v>
      </c>
      <c r="N25" s="42">
        <v>0.42299999999999999</v>
      </c>
      <c r="O25" s="42">
        <v>0</v>
      </c>
      <c r="P25" s="24">
        <f t="shared" si="2"/>
        <v>5.5969999999999995</v>
      </c>
      <c r="Q25" s="78">
        <v>0.59</v>
      </c>
      <c r="R25" s="24">
        <f t="shared" si="3"/>
        <v>5.0069999999999997</v>
      </c>
      <c r="S25" s="42">
        <v>0.42299999999999999</v>
      </c>
      <c r="T25" s="50">
        <v>0</v>
      </c>
      <c r="U25" s="9"/>
    </row>
    <row r="26" spans="1:21" x14ac:dyDescent="0.25">
      <c r="A26" s="54">
        <f t="shared" si="4"/>
        <v>43516</v>
      </c>
      <c r="B26" s="31" t="s">
        <v>10</v>
      </c>
      <c r="C26" s="31"/>
      <c r="D26" s="42">
        <v>0.66199999999999992</v>
      </c>
      <c r="E26" s="73">
        <v>0</v>
      </c>
      <c r="F26" s="42">
        <v>0.436</v>
      </c>
      <c r="G26" s="42">
        <v>0</v>
      </c>
      <c r="H26" s="42">
        <v>0.252</v>
      </c>
      <c r="I26" s="42">
        <v>0</v>
      </c>
      <c r="J26" s="42">
        <v>5.03</v>
      </c>
      <c r="K26" s="76">
        <f t="shared" si="0"/>
        <v>6.38</v>
      </c>
      <c r="L26" s="85">
        <v>0.121</v>
      </c>
      <c r="M26" s="76">
        <f t="shared" si="1"/>
        <v>6.2590000000000003</v>
      </c>
      <c r="N26" s="42">
        <v>0.42299999999999999</v>
      </c>
      <c r="O26" s="42">
        <v>0</v>
      </c>
      <c r="P26" s="24">
        <f t="shared" si="2"/>
        <v>6.6820000000000004</v>
      </c>
      <c r="Q26" s="78">
        <v>0.6</v>
      </c>
      <c r="R26" s="24">
        <f t="shared" si="3"/>
        <v>6.0820000000000007</v>
      </c>
      <c r="S26" s="42">
        <v>0.42299999999999999</v>
      </c>
      <c r="T26" s="50">
        <v>0</v>
      </c>
      <c r="U26" s="9"/>
    </row>
    <row r="27" spans="1:21" x14ac:dyDescent="0.25">
      <c r="A27" s="54">
        <f t="shared" si="4"/>
        <v>43517</v>
      </c>
      <c r="B27" s="31" t="s">
        <v>11</v>
      </c>
      <c r="C27" s="31"/>
      <c r="D27" s="42">
        <v>-0.42199999999999999</v>
      </c>
      <c r="E27" s="73">
        <v>0</v>
      </c>
      <c r="F27" s="42">
        <v>0.82399999999999995</v>
      </c>
      <c r="G27" s="42">
        <v>0</v>
      </c>
      <c r="H27" s="42">
        <v>0.252</v>
      </c>
      <c r="I27" s="42">
        <v>0</v>
      </c>
      <c r="J27" s="42">
        <v>5.0490000000000004</v>
      </c>
      <c r="K27" s="76">
        <f t="shared" si="0"/>
        <v>5.7030000000000003</v>
      </c>
      <c r="L27" s="85">
        <v>0.121</v>
      </c>
      <c r="M27" s="76">
        <f t="shared" si="1"/>
        <v>5.5820000000000007</v>
      </c>
      <c r="N27" s="42">
        <v>0.42199999999999999</v>
      </c>
      <c r="O27" s="42">
        <v>0</v>
      </c>
      <c r="P27" s="24">
        <f t="shared" si="2"/>
        <v>6.0040000000000004</v>
      </c>
      <c r="Q27" s="78">
        <v>0.61</v>
      </c>
      <c r="R27" s="24">
        <f t="shared" si="3"/>
        <v>5.3940000000000001</v>
      </c>
      <c r="S27" s="42">
        <v>0.42199999999999999</v>
      </c>
      <c r="T27" s="50">
        <v>0</v>
      </c>
      <c r="U27" s="9"/>
    </row>
    <row r="28" spans="1:21" x14ac:dyDescent="0.25">
      <c r="A28" s="54">
        <f t="shared" si="4"/>
        <v>43518</v>
      </c>
      <c r="B28" s="31" t="s">
        <v>12</v>
      </c>
      <c r="C28" s="31"/>
      <c r="D28" s="42">
        <v>-0.42199999999999999</v>
      </c>
      <c r="E28" s="73">
        <v>0</v>
      </c>
      <c r="F28" s="42">
        <v>0.93400000000000005</v>
      </c>
      <c r="G28" s="42">
        <v>0</v>
      </c>
      <c r="H28" s="42">
        <v>0.252</v>
      </c>
      <c r="I28" s="42">
        <v>0</v>
      </c>
      <c r="J28" s="42">
        <v>2.95</v>
      </c>
      <c r="K28" s="76">
        <f t="shared" si="0"/>
        <v>3.7140000000000004</v>
      </c>
      <c r="L28" s="85">
        <v>0.121</v>
      </c>
      <c r="M28" s="76">
        <f t="shared" si="1"/>
        <v>3.5930000000000004</v>
      </c>
      <c r="N28" s="42">
        <v>0.42199999999999999</v>
      </c>
      <c r="O28" s="42">
        <v>0</v>
      </c>
      <c r="P28" s="24">
        <f t="shared" si="2"/>
        <v>4.0150000000000006</v>
      </c>
      <c r="Q28" s="78">
        <v>0.62</v>
      </c>
      <c r="R28" s="24">
        <f t="shared" si="3"/>
        <v>3.3950000000000005</v>
      </c>
      <c r="S28" s="42">
        <v>0.42199999999999999</v>
      </c>
      <c r="T28" s="50">
        <v>0</v>
      </c>
      <c r="U28" s="9"/>
    </row>
    <row r="29" spans="1:21" x14ac:dyDescent="0.25">
      <c r="A29" s="54">
        <f t="shared" si="4"/>
        <v>43519</v>
      </c>
      <c r="B29" s="31" t="s">
        <v>6</v>
      </c>
      <c r="C29" s="31"/>
      <c r="D29" s="42">
        <v>-0.42199999999999999</v>
      </c>
      <c r="E29" s="73">
        <v>0</v>
      </c>
      <c r="F29" s="42">
        <v>1.038</v>
      </c>
      <c r="G29" s="42">
        <v>0</v>
      </c>
      <c r="H29" s="42">
        <v>0.251</v>
      </c>
      <c r="I29" s="42">
        <v>0</v>
      </c>
      <c r="J29" s="42">
        <v>0</v>
      </c>
      <c r="K29" s="76">
        <f t="shared" si="0"/>
        <v>0.8670000000000001</v>
      </c>
      <c r="L29" s="85">
        <v>0.121</v>
      </c>
      <c r="M29" s="76">
        <f t="shared" si="1"/>
        <v>0.74600000000000011</v>
      </c>
      <c r="N29" s="42">
        <v>0.42199999999999999</v>
      </c>
      <c r="O29" s="42">
        <v>0</v>
      </c>
      <c r="P29" s="24">
        <f t="shared" si="2"/>
        <v>1.1680000000000001</v>
      </c>
      <c r="Q29" s="78">
        <v>0.61</v>
      </c>
      <c r="R29" s="24">
        <f t="shared" si="3"/>
        <v>0.55800000000000016</v>
      </c>
      <c r="S29" s="42">
        <v>0.42199999999999999</v>
      </c>
      <c r="T29" s="50">
        <v>0</v>
      </c>
      <c r="U29" s="9"/>
    </row>
    <row r="30" spans="1:21" ht="15.75" thickBot="1" x14ac:dyDescent="0.3">
      <c r="A30" s="57">
        <f t="shared" si="4"/>
        <v>43520</v>
      </c>
      <c r="B30" s="55" t="s">
        <v>7</v>
      </c>
      <c r="C30" s="55"/>
      <c r="D30" s="48">
        <v>-0.42199999999999999</v>
      </c>
      <c r="E30" s="74">
        <v>0</v>
      </c>
      <c r="F30" s="48">
        <v>1.0329999999999999</v>
      </c>
      <c r="G30" s="48">
        <v>0</v>
      </c>
      <c r="H30" s="48">
        <v>0.251</v>
      </c>
      <c r="I30" s="48">
        <v>0</v>
      </c>
      <c r="J30" s="48">
        <v>0</v>
      </c>
      <c r="K30" s="77">
        <f t="shared" si="0"/>
        <v>0.86199999999999999</v>
      </c>
      <c r="L30" s="91">
        <v>0.121</v>
      </c>
      <c r="M30" s="77">
        <f t="shared" si="1"/>
        <v>0.74099999999999999</v>
      </c>
      <c r="N30" s="48">
        <v>0.42199999999999999</v>
      </c>
      <c r="O30" s="48">
        <v>0</v>
      </c>
      <c r="P30" s="56">
        <f t="shared" si="2"/>
        <v>1.163</v>
      </c>
      <c r="Q30" s="79">
        <v>0.6</v>
      </c>
      <c r="R30" s="56">
        <f t="shared" si="3"/>
        <v>0.56300000000000006</v>
      </c>
      <c r="S30" s="48">
        <v>0.42199999999999999</v>
      </c>
      <c r="T30" s="49">
        <v>0</v>
      </c>
      <c r="U30" s="9"/>
    </row>
    <row r="31" spans="1:21" x14ac:dyDescent="0.25">
      <c r="A31" s="51">
        <f t="shared" si="4"/>
        <v>43521</v>
      </c>
      <c r="B31" s="52" t="s">
        <v>8</v>
      </c>
      <c r="C31" s="52"/>
      <c r="D31" s="46">
        <v>-0.27100000000000002</v>
      </c>
      <c r="E31" s="72">
        <v>0</v>
      </c>
      <c r="F31" s="46">
        <v>1.0389999999999999</v>
      </c>
      <c r="G31" s="46">
        <v>0</v>
      </c>
      <c r="H31" s="46">
        <v>0.61799999999999999</v>
      </c>
      <c r="I31" s="46">
        <v>0</v>
      </c>
      <c r="J31" s="46">
        <v>0</v>
      </c>
      <c r="K31" s="75">
        <f t="shared" si="0"/>
        <v>1.3859999999999999</v>
      </c>
      <c r="L31" s="90">
        <v>0.121</v>
      </c>
      <c r="M31" s="75">
        <f t="shared" si="1"/>
        <v>1.2649999999999999</v>
      </c>
      <c r="N31" s="46">
        <v>0.42199999999999999</v>
      </c>
      <c r="O31" s="46">
        <v>0</v>
      </c>
      <c r="P31" s="53">
        <f t="shared" si="2"/>
        <v>1.6869999999999998</v>
      </c>
      <c r="Q31" s="80">
        <v>0.59</v>
      </c>
      <c r="R31" s="53">
        <f t="shared" si="3"/>
        <v>1.097</v>
      </c>
      <c r="S31" s="46">
        <v>0.42199999999999999</v>
      </c>
      <c r="T31" s="47">
        <v>0</v>
      </c>
      <c r="U31" s="9"/>
    </row>
    <row r="32" spans="1:21" x14ac:dyDescent="0.25">
      <c r="A32" s="54">
        <f t="shared" si="4"/>
        <v>43522</v>
      </c>
      <c r="B32" s="31" t="s">
        <v>9</v>
      </c>
      <c r="C32" s="31"/>
      <c r="D32" s="42">
        <v>0.48000000000000004</v>
      </c>
      <c r="E32" s="73">
        <v>0</v>
      </c>
      <c r="F32" s="42">
        <v>0.84699999999999998</v>
      </c>
      <c r="G32" s="42">
        <v>0</v>
      </c>
      <c r="H32" s="42">
        <v>0.78700000000000003</v>
      </c>
      <c r="I32" s="42">
        <v>0</v>
      </c>
      <c r="J32" s="42">
        <v>3.4830000000000001</v>
      </c>
      <c r="K32" s="76">
        <f t="shared" si="0"/>
        <v>5.5969999999999995</v>
      </c>
      <c r="L32" s="85">
        <v>0.12</v>
      </c>
      <c r="M32" s="76">
        <f t="shared" si="1"/>
        <v>5.4769999999999994</v>
      </c>
      <c r="N32" s="42">
        <v>0.42299999999999999</v>
      </c>
      <c r="O32" s="42">
        <v>0</v>
      </c>
      <c r="P32" s="24">
        <f t="shared" si="2"/>
        <v>5.8999999999999995</v>
      </c>
      <c r="Q32" s="78">
        <v>0.57999999999999996</v>
      </c>
      <c r="R32" s="24">
        <f t="shared" si="3"/>
        <v>5.3199999999999994</v>
      </c>
      <c r="S32" s="42">
        <v>0.42299999999999999</v>
      </c>
      <c r="T32" s="50">
        <v>0</v>
      </c>
      <c r="U32" s="9"/>
    </row>
    <row r="33" spans="1:21" x14ac:dyDescent="0.25">
      <c r="A33" s="54">
        <f t="shared" si="4"/>
        <v>43523</v>
      </c>
      <c r="B33" s="31" t="s">
        <v>10</v>
      </c>
      <c r="C33" s="31"/>
      <c r="D33" s="42">
        <v>1.198</v>
      </c>
      <c r="E33" s="73">
        <v>0</v>
      </c>
      <c r="F33" s="42">
        <v>0.17399999999999999</v>
      </c>
      <c r="G33" s="42">
        <v>0</v>
      </c>
      <c r="H33" s="42">
        <v>0.17499999999999999</v>
      </c>
      <c r="I33" s="42">
        <v>0</v>
      </c>
      <c r="J33" s="42">
        <v>5.0570000000000004</v>
      </c>
      <c r="K33" s="76">
        <f t="shared" si="0"/>
        <v>6.6040000000000001</v>
      </c>
      <c r="L33" s="85">
        <v>0.121</v>
      </c>
      <c r="M33" s="76">
        <f t="shared" si="1"/>
        <v>6.4830000000000005</v>
      </c>
      <c r="N33" s="42">
        <v>0.42299999999999999</v>
      </c>
      <c r="O33" s="42">
        <v>0</v>
      </c>
      <c r="P33" s="24">
        <f t="shared" si="2"/>
        <v>6.9060000000000006</v>
      </c>
      <c r="Q33" s="78">
        <v>0.59</v>
      </c>
      <c r="R33" s="24">
        <f t="shared" si="3"/>
        <v>6.3160000000000007</v>
      </c>
      <c r="S33" s="42">
        <v>0.42299999999999999</v>
      </c>
      <c r="T33" s="50">
        <v>0</v>
      </c>
      <c r="U33" s="9"/>
    </row>
    <row r="34" spans="1:21" ht="15.75" thickBot="1" x14ac:dyDescent="0.3">
      <c r="A34" s="57">
        <f t="shared" si="4"/>
        <v>43524</v>
      </c>
      <c r="B34" s="55" t="s">
        <v>11</v>
      </c>
      <c r="C34" s="55"/>
      <c r="D34" s="92">
        <v>0.87999999999999989</v>
      </c>
      <c r="E34" s="93">
        <v>0</v>
      </c>
      <c r="F34" s="92">
        <v>0</v>
      </c>
      <c r="G34" s="92">
        <v>0</v>
      </c>
      <c r="H34" s="92">
        <v>0</v>
      </c>
      <c r="I34" s="92">
        <v>0</v>
      </c>
      <c r="J34" s="92">
        <v>4.97</v>
      </c>
      <c r="K34" s="94">
        <f t="shared" si="0"/>
        <v>5.85</v>
      </c>
      <c r="L34" s="95">
        <v>0.121</v>
      </c>
      <c r="M34" s="94">
        <f t="shared" si="1"/>
        <v>5.7289999999999992</v>
      </c>
      <c r="N34" s="92">
        <v>0.42299999999999999</v>
      </c>
      <c r="O34" s="92">
        <v>0</v>
      </c>
      <c r="P34" s="96">
        <f t="shared" si="2"/>
        <v>6.1519999999999992</v>
      </c>
      <c r="Q34" s="97">
        <v>0.56999999999999995</v>
      </c>
      <c r="R34" s="96">
        <f t="shared" si="3"/>
        <v>5.581999999999999</v>
      </c>
      <c r="S34" s="92">
        <v>0.42299999999999999</v>
      </c>
      <c r="T34" s="98">
        <v>0</v>
      </c>
      <c r="U34" s="9"/>
    </row>
    <row r="35" spans="1:21" ht="15.75" customHeight="1" thickBot="1" x14ac:dyDescent="0.3">
      <c r="A35" s="30"/>
      <c r="B35" s="18"/>
      <c r="C35" s="18" t="s">
        <v>13</v>
      </c>
      <c r="D35" s="99">
        <f t="shared" ref="D35:T35" si="5">SUM(D7:D34)</f>
        <v>19.106999999999996</v>
      </c>
      <c r="E35" s="100">
        <f t="shared" si="5"/>
        <v>0</v>
      </c>
      <c r="F35" s="100">
        <f t="shared" si="5"/>
        <v>9.5129999999999999</v>
      </c>
      <c r="G35" s="100">
        <f t="shared" si="5"/>
        <v>0</v>
      </c>
      <c r="H35" s="100">
        <f t="shared" si="5"/>
        <v>4.7229999999999999</v>
      </c>
      <c r="I35" s="100">
        <f t="shared" si="5"/>
        <v>0</v>
      </c>
      <c r="J35" s="101">
        <f t="shared" si="5"/>
        <v>73.010999999999996</v>
      </c>
      <c r="K35" s="102">
        <f t="shared" si="5"/>
        <v>106.35399999999998</v>
      </c>
      <c r="L35" s="100">
        <f t="shared" si="5"/>
        <v>1.7307000000000001</v>
      </c>
      <c r="M35" s="103">
        <f t="shared" si="5"/>
        <v>104.62330000000001</v>
      </c>
      <c r="N35" s="99">
        <f t="shared" si="5"/>
        <v>11.896000000000003</v>
      </c>
      <c r="O35" s="101">
        <f t="shared" si="5"/>
        <v>0</v>
      </c>
      <c r="P35" s="104">
        <f t="shared" si="5"/>
        <v>116.51930000000003</v>
      </c>
      <c r="Q35" s="105">
        <f t="shared" si="5"/>
        <v>17.059999999999999</v>
      </c>
      <c r="R35" s="106">
        <f t="shared" si="5"/>
        <v>99.459300000000013</v>
      </c>
      <c r="S35" s="107">
        <f t="shared" si="5"/>
        <v>11.896000000000003</v>
      </c>
      <c r="T35" s="108">
        <f t="shared" si="5"/>
        <v>0</v>
      </c>
      <c r="U35" s="10"/>
    </row>
    <row r="36" spans="1:21" ht="15.75" thickBot="1" x14ac:dyDescent="0.3"/>
    <row r="37" spans="1:21" ht="15.75" thickBot="1" x14ac:dyDescent="0.3">
      <c r="A37" t="s">
        <v>18</v>
      </c>
      <c r="B37" s="2"/>
      <c r="C37" s="2"/>
      <c r="D37" s="14">
        <f t="shared" ref="D37:K37" si="6">+D35/$P35</f>
        <v>0.16398141767072055</v>
      </c>
      <c r="E37" s="11">
        <f t="shared" si="6"/>
        <v>0</v>
      </c>
      <c r="F37" s="11">
        <f t="shared" si="6"/>
        <v>8.1643126932619728E-2</v>
      </c>
      <c r="G37" s="11">
        <f t="shared" si="6"/>
        <v>0</v>
      </c>
      <c r="H37" s="11">
        <f t="shared" si="6"/>
        <v>4.0534057447993585E-2</v>
      </c>
      <c r="I37" s="11">
        <f t="shared" si="6"/>
        <v>0</v>
      </c>
      <c r="J37" s="11">
        <f t="shared" si="6"/>
        <v>0.62660005681462194</v>
      </c>
      <c r="K37" s="11">
        <f t="shared" si="6"/>
        <v>0.91275865886595575</v>
      </c>
      <c r="L37" s="11"/>
      <c r="M37" s="11"/>
      <c r="N37" s="11">
        <f>+N35/$P35</f>
        <v>0.10209467444449116</v>
      </c>
      <c r="O37" s="11">
        <f>+O35/$P35</f>
        <v>0</v>
      </c>
      <c r="P37" s="12">
        <f>+P35/$P35</f>
        <v>1</v>
      </c>
      <c r="R37" s="13">
        <f>1-(T37+S37)</f>
        <v>0.88039328650010606</v>
      </c>
      <c r="T37" s="6">
        <f>+(T35+S35)/R35</f>
        <v>0.11960671349989394</v>
      </c>
    </row>
    <row r="38" spans="1:21" x14ac:dyDescent="0.25">
      <c r="A38" s="2"/>
      <c r="B38" s="2"/>
      <c r="C38" s="4"/>
      <c r="E38" s="5"/>
      <c r="F38" s="5"/>
      <c r="G38" s="5"/>
      <c r="H38" s="5"/>
      <c r="I38" s="5"/>
      <c r="J38" s="5"/>
      <c r="K38" s="5"/>
      <c r="L38" s="5"/>
      <c r="M38" s="5"/>
      <c r="N38" s="5"/>
      <c r="R38" t="s">
        <v>16</v>
      </c>
      <c r="T38" t="s">
        <v>17</v>
      </c>
    </row>
    <row r="39" spans="1:21" x14ac:dyDescent="0.25">
      <c r="K39" s="17"/>
      <c r="L39" s="17"/>
      <c r="M39" s="17"/>
    </row>
    <row r="41" spans="1:21" x14ac:dyDescent="0.25">
      <c r="O41" s="17"/>
    </row>
  </sheetData>
  <mergeCells count="7">
    <mergeCell ref="S5:T5"/>
    <mergeCell ref="A1:I2"/>
    <mergeCell ref="D4:O4"/>
    <mergeCell ref="N5:O5"/>
    <mergeCell ref="P5:P6"/>
    <mergeCell ref="Q5:Q6"/>
    <mergeCell ref="R5:R6"/>
  </mergeCells>
  <pageMargins left="0.7" right="0.7" top="0.75" bottom="0.75" header="0.3" footer="0.3"/>
  <pageSetup scale="72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4"/>
  <sheetViews>
    <sheetView topLeftCell="A4" zoomScale="87" zoomScaleNormal="87" workbookViewId="0">
      <selection activeCell="X28" sqref="X28"/>
    </sheetView>
  </sheetViews>
  <sheetFormatPr defaultRowHeight="15" x14ac:dyDescent="0.25"/>
  <cols>
    <col min="1" max="1" width="11.28515625" bestFit="1" customWidth="1"/>
    <col min="3" max="3" width="9.28515625" bestFit="1" customWidth="1"/>
    <col min="4" max="4" width="13.42578125" customWidth="1"/>
    <col min="5" max="5" width="10.28515625" customWidth="1"/>
    <col min="6" max="7" width="9.28515625" customWidth="1"/>
    <col min="8" max="10" width="9.28515625" bestFit="1" customWidth="1"/>
    <col min="11" max="11" width="11" customWidth="1"/>
    <col min="12" max="12" width="8.42578125" customWidth="1"/>
    <col min="13" max="13" width="11" customWidth="1"/>
    <col min="14" max="15" width="9.28515625" bestFit="1" customWidth="1"/>
    <col min="16" max="16" width="10.7109375" customWidth="1"/>
    <col min="17" max="17" width="10.42578125" customWidth="1"/>
    <col min="18" max="18" width="11.85546875" customWidth="1"/>
    <col min="19" max="20" width="9.28515625" bestFit="1" customWidth="1"/>
    <col min="21" max="21" width="14.42578125" style="7" customWidth="1"/>
  </cols>
  <sheetData>
    <row r="1" spans="1:21" x14ac:dyDescent="0.25">
      <c r="A1" s="134" t="s">
        <v>14</v>
      </c>
      <c r="B1" s="135"/>
      <c r="C1" s="135"/>
      <c r="D1" s="135"/>
      <c r="E1" s="135"/>
      <c r="F1" s="135"/>
      <c r="G1" s="135"/>
      <c r="H1" s="135"/>
      <c r="I1" s="136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</row>
    <row r="2" spans="1:21" ht="27" thickBot="1" x14ac:dyDescent="0.3">
      <c r="A2" s="137"/>
      <c r="B2" s="138"/>
      <c r="C2" s="138"/>
      <c r="D2" s="138"/>
      <c r="E2" s="138"/>
      <c r="F2" s="138"/>
      <c r="G2" s="138"/>
      <c r="H2" s="138"/>
      <c r="I2" s="139"/>
      <c r="J2" s="32"/>
      <c r="K2" s="33"/>
      <c r="L2" s="33"/>
      <c r="M2" s="33"/>
      <c r="N2" s="33"/>
      <c r="O2" s="33"/>
      <c r="P2" s="33"/>
      <c r="Q2" s="33"/>
      <c r="R2" s="33"/>
      <c r="S2" s="33"/>
      <c r="T2" s="32"/>
      <c r="U2"/>
    </row>
    <row r="3" spans="1:21" ht="27" thickBot="1" x14ac:dyDescent="0.3">
      <c r="A3" s="86"/>
      <c r="B3" s="87"/>
      <c r="C3" s="87"/>
      <c r="D3" s="88">
        <v>2019</v>
      </c>
      <c r="E3" s="88"/>
      <c r="F3" s="88"/>
      <c r="G3" s="88"/>
      <c r="H3" s="88"/>
      <c r="I3" s="89"/>
      <c r="J3" s="32"/>
      <c r="K3" s="33"/>
      <c r="L3" s="33"/>
      <c r="M3" s="33"/>
      <c r="N3" s="33"/>
      <c r="O3" s="33"/>
      <c r="P3" s="33"/>
      <c r="Q3" s="33"/>
      <c r="R3" s="33"/>
      <c r="S3" s="33"/>
      <c r="T3" s="32"/>
    </row>
    <row r="4" spans="1:21" ht="16.5" customHeight="1" thickBot="1" x14ac:dyDescent="0.3">
      <c r="A4" s="34"/>
      <c r="B4" s="35"/>
      <c r="C4" s="36"/>
      <c r="D4" s="140" t="s">
        <v>0</v>
      </c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2"/>
      <c r="P4" s="37"/>
      <c r="Q4" s="37"/>
      <c r="R4" s="37"/>
      <c r="S4" s="38"/>
      <c r="T4" s="39"/>
      <c r="U4"/>
    </row>
    <row r="5" spans="1:21" ht="58.5" customHeight="1" thickBot="1" x14ac:dyDescent="0.45">
      <c r="A5" s="19" t="s">
        <v>1</v>
      </c>
      <c r="B5" s="20" t="s">
        <v>40</v>
      </c>
      <c r="C5" s="1"/>
      <c r="D5" s="43" t="s">
        <v>30</v>
      </c>
      <c r="E5" s="43" t="s">
        <v>32</v>
      </c>
      <c r="F5" s="45" t="s">
        <v>26</v>
      </c>
      <c r="G5" s="45" t="s">
        <v>27</v>
      </c>
      <c r="H5" s="45" t="s">
        <v>28</v>
      </c>
      <c r="I5" s="45" t="s">
        <v>29</v>
      </c>
      <c r="J5" s="15" t="s">
        <v>19</v>
      </c>
      <c r="K5" s="16" t="s">
        <v>22</v>
      </c>
      <c r="L5" s="84" t="s">
        <v>36</v>
      </c>
      <c r="M5" s="16" t="s">
        <v>35</v>
      </c>
      <c r="N5" s="132" t="s">
        <v>25</v>
      </c>
      <c r="O5" s="133"/>
      <c r="P5" s="143" t="s">
        <v>15</v>
      </c>
      <c r="Q5" s="145" t="s">
        <v>34</v>
      </c>
      <c r="R5" s="147" t="s">
        <v>20</v>
      </c>
      <c r="S5" s="132" t="s">
        <v>25</v>
      </c>
      <c r="T5" s="133"/>
    </row>
    <row r="6" spans="1:21" ht="15.75" customHeight="1" thickBot="1" x14ac:dyDescent="0.3">
      <c r="A6" s="21" t="s">
        <v>2</v>
      </c>
      <c r="B6" s="2" t="s">
        <v>3</v>
      </c>
      <c r="C6" s="2"/>
      <c r="D6" s="44" t="s">
        <v>31</v>
      </c>
      <c r="E6" s="44"/>
      <c r="F6" s="44" t="s">
        <v>21</v>
      </c>
      <c r="G6" s="44" t="s">
        <v>21</v>
      </c>
      <c r="H6" s="44" t="s">
        <v>21</v>
      </c>
      <c r="I6" s="44" t="s">
        <v>21</v>
      </c>
      <c r="J6" s="22" t="s">
        <v>23</v>
      </c>
      <c r="K6" s="23" t="s">
        <v>24</v>
      </c>
      <c r="L6" s="22" t="s">
        <v>37</v>
      </c>
      <c r="M6" s="22" t="s">
        <v>38</v>
      </c>
      <c r="N6" s="70" t="s">
        <v>4</v>
      </c>
      <c r="O6" s="71" t="s">
        <v>5</v>
      </c>
      <c r="P6" s="144"/>
      <c r="Q6" s="146"/>
      <c r="R6" s="148"/>
      <c r="S6" s="70" t="s">
        <v>4</v>
      </c>
      <c r="T6" s="71" t="s">
        <v>5</v>
      </c>
      <c r="U6" s="8"/>
    </row>
    <row r="7" spans="1:21" x14ac:dyDescent="0.25">
      <c r="A7" s="51">
        <v>43525</v>
      </c>
      <c r="B7" s="52" t="s">
        <v>12</v>
      </c>
      <c r="C7" s="52"/>
      <c r="D7" s="46">
        <v>1.2709999999999999</v>
      </c>
      <c r="E7" s="72">
        <v>0</v>
      </c>
      <c r="F7" s="46">
        <v>0</v>
      </c>
      <c r="G7" s="46">
        <v>0</v>
      </c>
      <c r="H7" s="46">
        <v>0</v>
      </c>
      <c r="I7" s="46">
        <v>0</v>
      </c>
      <c r="J7" s="46">
        <v>1.5149999999999999</v>
      </c>
      <c r="K7" s="75">
        <f t="shared" ref="K7:K37" si="0">SUM(D7:J7)</f>
        <v>2.7859999999999996</v>
      </c>
      <c r="L7" s="90">
        <v>0.11799999999999999</v>
      </c>
      <c r="M7" s="75">
        <f t="shared" ref="M7:M37" si="1">+K7-L7</f>
        <v>2.6679999999999997</v>
      </c>
      <c r="N7" s="46">
        <v>0.42299999999999999</v>
      </c>
      <c r="O7" s="46">
        <v>0</v>
      </c>
      <c r="P7" s="53">
        <f t="shared" ref="P7:P37" si="2">SUM(M7:O7)</f>
        <v>3.0909999999999997</v>
      </c>
      <c r="Q7" s="80">
        <v>0.56999999999999995</v>
      </c>
      <c r="R7" s="53">
        <f t="shared" ref="R7:R37" si="3">+P7-Q7</f>
        <v>2.5209999999999999</v>
      </c>
      <c r="S7" s="46">
        <v>0.42299999999999999</v>
      </c>
      <c r="T7" s="47">
        <v>0</v>
      </c>
      <c r="U7" s="9"/>
    </row>
    <row r="8" spans="1:21" x14ac:dyDescent="0.25">
      <c r="A8" s="54">
        <f>1+A7</f>
        <v>43526</v>
      </c>
      <c r="B8" s="31" t="s">
        <v>6</v>
      </c>
      <c r="C8" s="31"/>
      <c r="D8" s="42">
        <v>1.506</v>
      </c>
      <c r="E8" s="73">
        <v>0</v>
      </c>
      <c r="F8" s="42">
        <v>0</v>
      </c>
      <c r="G8" s="42">
        <v>0</v>
      </c>
      <c r="H8" s="42">
        <v>0</v>
      </c>
      <c r="I8" s="42">
        <v>0</v>
      </c>
      <c r="J8" s="42">
        <v>0</v>
      </c>
      <c r="K8" s="76">
        <f t="shared" si="0"/>
        <v>1.506</v>
      </c>
      <c r="L8" s="85">
        <v>0.121</v>
      </c>
      <c r="M8" s="76">
        <f t="shared" si="1"/>
        <v>1.385</v>
      </c>
      <c r="N8" s="42">
        <v>0.42199999999999999</v>
      </c>
      <c r="O8" s="42">
        <v>0</v>
      </c>
      <c r="P8" s="24">
        <f t="shared" si="2"/>
        <v>1.8069999999999999</v>
      </c>
      <c r="Q8" s="78">
        <v>0.57999999999999996</v>
      </c>
      <c r="R8" s="24">
        <f t="shared" si="3"/>
        <v>1.2269999999999999</v>
      </c>
      <c r="S8" s="42">
        <v>0.42199999999999999</v>
      </c>
      <c r="T8" s="50">
        <v>0</v>
      </c>
      <c r="U8" s="9"/>
    </row>
    <row r="9" spans="1:21" ht="15.75" thickBot="1" x14ac:dyDescent="0.3">
      <c r="A9" s="54">
        <f t="shared" ref="A9:A37" si="4">1+A8</f>
        <v>43527</v>
      </c>
      <c r="B9" s="55" t="s">
        <v>7</v>
      </c>
      <c r="C9" s="55"/>
      <c r="D9" s="48">
        <v>1.492</v>
      </c>
      <c r="E9" s="74">
        <v>0</v>
      </c>
      <c r="F9" s="48">
        <v>0</v>
      </c>
      <c r="G9" s="48">
        <v>0</v>
      </c>
      <c r="H9" s="48">
        <v>0</v>
      </c>
      <c r="I9" s="48">
        <v>0</v>
      </c>
      <c r="J9" s="48">
        <v>0</v>
      </c>
      <c r="K9" s="77">
        <f t="shared" si="0"/>
        <v>1.492</v>
      </c>
      <c r="L9" s="91">
        <v>0.12</v>
      </c>
      <c r="M9" s="77">
        <f t="shared" si="1"/>
        <v>1.3719999999999999</v>
      </c>
      <c r="N9" s="48">
        <v>0.42199999999999999</v>
      </c>
      <c r="O9" s="48">
        <v>0</v>
      </c>
      <c r="P9" s="56">
        <f t="shared" si="2"/>
        <v>1.7939999999999998</v>
      </c>
      <c r="Q9" s="79">
        <v>0.57999999999999996</v>
      </c>
      <c r="R9" s="56">
        <f t="shared" si="3"/>
        <v>1.214</v>
      </c>
      <c r="S9" s="48">
        <v>0.42199999999999999</v>
      </c>
      <c r="T9" s="49">
        <v>0</v>
      </c>
      <c r="U9" s="9"/>
    </row>
    <row r="10" spans="1:21" x14ac:dyDescent="0.25">
      <c r="A10" s="54">
        <f t="shared" si="4"/>
        <v>43528</v>
      </c>
      <c r="B10" s="52" t="s">
        <v>8</v>
      </c>
      <c r="C10" s="52"/>
      <c r="D10" s="46">
        <v>1.4271</v>
      </c>
      <c r="E10" s="72">
        <v>0</v>
      </c>
      <c r="F10" s="46">
        <v>0</v>
      </c>
      <c r="G10" s="46">
        <v>0</v>
      </c>
      <c r="H10" s="46">
        <v>0</v>
      </c>
      <c r="I10" s="46">
        <v>0</v>
      </c>
      <c r="J10" s="46">
        <v>2.8839999999999999</v>
      </c>
      <c r="K10" s="75">
        <f t="shared" si="0"/>
        <v>4.3110999999999997</v>
      </c>
      <c r="L10" s="90">
        <v>0.1203</v>
      </c>
      <c r="M10" s="75">
        <f t="shared" si="1"/>
        <v>4.1907999999999994</v>
      </c>
      <c r="N10" s="46">
        <v>0.4219</v>
      </c>
      <c r="O10" s="46">
        <v>0</v>
      </c>
      <c r="P10" s="53">
        <f t="shared" si="2"/>
        <v>4.6126999999999994</v>
      </c>
      <c r="Q10" s="80">
        <v>0.57999999999999996</v>
      </c>
      <c r="R10" s="53">
        <f t="shared" si="3"/>
        <v>4.0326999999999993</v>
      </c>
      <c r="S10" s="46">
        <v>0.4219</v>
      </c>
      <c r="T10" s="47">
        <v>0</v>
      </c>
      <c r="U10" s="9"/>
    </row>
    <row r="11" spans="1:21" x14ac:dyDescent="0.25">
      <c r="A11" s="54">
        <f t="shared" si="4"/>
        <v>43529</v>
      </c>
      <c r="B11" s="31" t="s">
        <v>9</v>
      </c>
      <c r="C11" s="31"/>
      <c r="D11" s="42">
        <v>1.377</v>
      </c>
      <c r="E11" s="73">
        <v>0</v>
      </c>
      <c r="F11" s="42">
        <v>0</v>
      </c>
      <c r="G11" s="42">
        <v>0</v>
      </c>
      <c r="H11" s="42">
        <v>0</v>
      </c>
      <c r="I11" s="42">
        <v>0</v>
      </c>
      <c r="J11" s="42">
        <v>5.0140000000000002</v>
      </c>
      <c r="K11" s="76">
        <f t="shared" si="0"/>
        <v>6.391</v>
      </c>
      <c r="L11" s="85">
        <v>0.12039999999999999</v>
      </c>
      <c r="M11" s="76">
        <f t="shared" si="1"/>
        <v>6.2706</v>
      </c>
      <c r="N11" s="42">
        <v>0.42099999999999999</v>
      </c>
      <c r="O11" s="42">
        <v>0</v>
      </c>
      <c r="P11" s="24">
        <f t="shared" si="2"/>
        <v>6.6916000000000002</v>
      </c>
      <c r="Q11" s="78">
        <v>0.59</v>
      </c>
      <c r="R11" s="24">
        <f t="shared" si="3"/>
        <v>6.1016000000000004</v>
      </c>
      <c r="S11" s="42">
        <v>0.42099999999999999</v>
      </c>
      <c r="T11" s="50">
        <v>0</v>
      </c>
      <c r="U11" s="9"/>
    </row>
    <row r="12" spans="1:21" x14ac:dyDescent="0.25">
      <c r="A12" s="54">
        <f t="shared" si="4"/>
        <v>43530</v>
      </c>
      <c r="B12" s="31" t="s">
        <v>10</v>
      </c>
      <c r="C12" s="31"/>
      <c r="D12" s="42">
        <v>0.746</v>
      </c>
      <c r="E12" s="73">
        <v>0</v>
      </c>
      <c r="F12" s="42">
        <v>0</v>
      </c>
      <c r="G12" s="42">
        <v>0</v>
      </c>
      <c r="H12" s="42">
        <v>0</v>
      </c>
      <c r="I12" s="42">
        <v>0</v>
      </c>
      <c r="J12" s="42">
        <v>5.032</v>
      </c>
      <c r="K12" s="76">
        <f t="shared" si="0"/>
        <v>5.7780000000000005</v>
      </c>
      <c r="L12" s="85">
        <v>0.1203</v>
      </c>
      <c r="M12" s="76">
        <f t="shared" si="1"/>
        <v>5.6577000000000002</v>
      </c>
      <c r="N12" s="42">
        <v>0.42099999999999999</v>
      </c>
      <c r="O12" s="42">
        <v>0</v>
      </c>
      <c r="P12" s="24">
        <f t="shared" si="2"/>
        <v>6.0787000000000004</v>
      </c>
      <c r="Q12" s="78">
        <v>0.59</v>
      </c>
      <c r="R12" s="24">
        <f t="shared" si="3"/>
        <v>5.4887000000000006</v>
      </c>
      <c r="S12" s="42">
        <v>0.42099999999999999</v>
      </c>
      <c r="T12" s="50">
        <v>0</v>
      </c>
      <c r="U12" s="9"/>
    </row>
    <row r="13" spans="1:21" x14ac:dyDescent="0.25">
      <c r="A13" s="54">
        <f t="shared" si="4"/>
        <v>43531</v>
      </c>
      <c r="B13" s="31" t="s">
        <v>11</v>
      </c>
      <c r="C13" s="31"/>
      <c r="D13" s="42">
        <v>1.07</v>
      </c>
      <c r="E13" s="73">
        <v>0</v>
      </c>
      <c r="F13" s="42">
        <v>0</v>
      </c>
      <c r="G13" s="42">
        <v>0</v>
      </c>
      <c r="H13" s="42">
        <v>0</v>
      </c>
      <c r="I13" s="42">
        <v>0</v>
      </c>
      <c r="J13" s="42">
        <v>5.0190000000000001</v>
      </c>
      <c r="K13" s="76">
        <f t="shared" si="0"/>
        <v>6.0890000000000004</v>
      </c>
      <c r="L13" s="85">
        <v>0.1205</v>
      </c>
      <c r="M13" s="76">
        <f t="shared" si="1"/>
        <v>5.9685000000000006</v>
      </c>
      <c r="N13" s="42">
        <v>0.42099999999999999</v>
      </c>
      <c r="O13" s="42">
        <v>0</v>
      </c>
      <c r="P13" s="24">
        <f t="shared" si="2"/>
        <v>6.3895000000000008</v>
      </c>
      <c r="Q13" s="78">
        <v>0.59</v>
      </c>
      <c r="R13" s="24">
        <f t="shared" si="3"/>
        <v>5.799500000000001</v>
      </c>
      <c r="S13" s="42">
        <v>0.42099999999999999</v>
      </c>
      <c r="T13" s="50">
        <v>0</v>
      </c>
      <c r="U13" s="9"/>
    </row>
    <row r="14" spans="1:21" x14ac:dyDescent="0.25">
      <c r="A14" s="54">
        <f t="shared" si="4"/>
        <v>43532</v>
      </c>
      <c r="B14" s="31" t="s">
        <v>12</v>
      </c>
      <c r="C14" s="31"/>
      <c r="D14" s="42">
        <v>0.88100000000000001</v>
      </c>
      <c r="E14" s="73">
        <v>0</v>
      </c>
      <c r="F14" s="42">
        <v>0</v>
      </c>
      <c r="G14" s="42">
        <v>0</v>
      </c>
      <c r="H14" s="42">
        <v>0</v>
      </c>
      <c r="I14" s="42">
        <v>0</v>
      </c>
      <c r="J14" s="42">
        <v>1.5209999999999999</v>
      </c>
      <c r="K14" s="76">
        <f t="shared" si="0"/>
        <v>2.4020000000000001</v>
      </c>
      <c r="L14" s="85">
        <v>0.1208</v>
      </c>
      <c r="M14" s="76">
        <f t="shared" si="1"/>
        <v>2.2812000000000001</v>
      </c>
      <c r="N14" s="42">
        <v>0.42199999999999999</v>
      </c>
      <c r="O14" s="42">
        <v>0</v>
      </c>
      <c r="P14" s="24">
        <f t="shared" si="2"/>
        <v>2.7032000000000003</v>
      </c>
      <c r="Q14" s="78">
        <v>0.62</v>
      </c>
      <c r="R14" s="24">
        <f t="shared" si="3"/>
        <v>2.0832000000000002</v>
      </c>
      <c r="S14" s="42">
        <v>0.42199999999999999</v>
      </c>
      <c r="T14" s="50">
        <v>0</v>
      </c>
      <c r="U14" s="9"/>
    </row>
    <row r="15" spans="1:21" x14ac:dyDescent="0.25">
      <c r="A15" s="54">
        <f t="shared" si="4"/>
        <v>43533</v>
      </c>
      <c r="B15" s="31" t="s">
        <v>6</v>
      </c>
      <c r="C15" s="31"/>
      <c r="D15" s="42">
        <v>1.0761000000000001</v>
      </c>
      <c r="E15" s="73">
        <v>0</v>
      </c>
      <c r="F15" s="42">
        <v>0</v>
      </c>
      <c r="G15" s="42">
        <v>0</v>
      </c>
      <c r="H15" s="42">
        <v>0</v>
      </c>
      <c r="I15" s="42">
        <v>0</v>
      </c>
      <c r="J15" s="42">
        <v>0</v>
      </c>
      <c r="K15" s="76">
        <f t="shared" si="0"/>
        <v>1.0761000000000001</v>
      </c>
      <c r="L15" s="85">
        <v>0.1205</v>
      </c>
      <c r="M15" s="76">
        <f t="shared" si="1"/>
        <v>0.9556</v>
      </c>
      <c r="N15" s="42">
        <v>0.4219</v>
      </c>
      <c r="O15" s="42">
        <v>0</v>
      </c>
      <c r="P15" s="24">
        <f t="shared" si="2"/>
        <v>1.3774999999999999</v>
      </c>
      <c r="Q15" s="78">
        <v>0.62</v>
      </c>
      <c r="R15" s="24">
        <f t="shared" si="3"/>
        <v>0.75749999999999995</v>
      </c>
      <c r="S15" s="42">
        <v>0.4219</v>
      </c>
      <c r="T15" s="50">
        <v>0</v>
      </c>
      <c r="U15" s="9"/>
    </row>
    <row r="16" spans="1:21" ht="15.75" thickBot="1" x14ac:dyDescent="0.3">
      <c r="A16" s="54">
        <f t="shared" si="4"/>
        <v>43534</v>
      </c>
      <c r="B16" s="55" t="s">
        <v>7</v>
      </c>
      <c r="C16" s="55"/>
      <c r="D16" s="48">
        <v>1.0269999999999999</v>
      </c>
      <c r="E16" s="74">
        <v>0</v>
      </c>
      <c r="F16" s="48">
        <v>0</v>
      </c>
      <c r="G16" s="48">
        <v>0</v>
      </c>
      <c r="H16" s="48">
        <v>0</v>
      </c>
      <c r="I16" s="48">
        <v>0</v>
      </c>
      <c r="J16" s="48">
        <v>0</v>
      </c>
      <c r="K16" s="77">
        <f t="shared" si="0"/>
        <v>1.0269999999999999</v>
      </c>
      <c r="L16" s="91">
        <v>0.1157</v>
      </c>
      <c r="M16" s="77">
        <f t="shared" si="1"/>
        <v>0.91129999999999989</v>
      </c>
      <c r="N16" s="48">
        <v>0.40300000000000002</v>
      </c>
      <c r="O16" s="48">
        <v>0</v>
      </c>
      <c r="P16" s="56">
        <f t="shared" si="2"/>
        <v>1.3142999999999998</v>
      </c>
      <c r="Q16" s="79">
        <v>0.6</v>
      </c>
      <c r="R16" s="56">
        <f t="shared" si="3"/>
        <v>0.71429999999999982</v>
      </c>
      <c r="S16" s="48">
        <v>0.40300000000000002</v>
      </c>
      <c r="T16" s="49">
        <v>0</v>
      </c>
      <c r="U16" s="9"/>
    </row>
    <row r="17" spans="1:21" x14ac:dyDescent="0.25">
      <c r="A17" s="54">
        <f t="shared" si="4"/>
        <v>43535</v>
      </c>
      <c r="B17" s="52" t="s">
        <v>8</v>
      </c>
      <c r="C17" s="52"/>
      <c r="D17" s="46">
        <v>0.99099999999999988</v>
      </c>
      <c r="E17" s="72">
        <v>0</v>
      </c>
      <c r="F17" s="46">
        <v>0</v>
      </c>
      <c r="G17" s="46">
        <v>0</v>
      </c>
      <c r="H17" s="46">
        <v>0</v>
      </c>
      <c r="I17" s="46">
        <v>0</v>
      </c>
      <c r="J17" s="46">
        <v>2.9180000000000001</v>
      </c>
      <c r="K17" s="75">
        <f t="shared" si="0"/>
        <v>3.9089999999999998</v>
      </c>
      <c r="L17" s="90">
        <v>0.11600000000000001</v>
      </c>
      <c r="M17" s="75">
        <f t="shared" si="1"/>
        <v>3.7929999999999997</v>
      </c>
      <c r="N17" s="46">
        <v>0.42099999999999999</v>
      </c>
      <c r="O17" s="46">
        <v>0</v>
      </c>
      <c r="P17" s="53">
        <f t="shared" si="2"/>
        <v>4.2139999999999995</v>
      </c>
      <c r="Q17" s="80">
        <v>0.6</v>
      </c>
      <c r="R17" s="53">
        <f t="shared" si="3"/>
        <v>3.6139999999999994</v>
      </c>
      <c r="S17" s="46">
        <v>0.42099999999999999</v>
      </c>
      <c r="T17" s="47">
        <v>0</v>
      </c>
      <c r="U17" s="9"/>
    </row>
    <row r="18" spans="1:21" x14ac:dyDescent="0.25">
      <c r="A18" s="54">
        <f t="shared" si="4"/>
        <v>43536</v>
      </c>
      <c r="B18" s="31" t="s">
        <v>9</v>
      </c>
      <c r="C18" s="31"/>
      <c r="D18" s="42">
        <v>0.99500000000000011</v>
      </c>
      <c r="E18" s="73">
        <v>0</v>
      </c>
      <c r="F18" s="42">
        <v>0</v>
      </c>
      <c r="G18" s="42">
        <v>0</v>
      </c>
      <c r="H18" s="42">
        <v>0</v>
      </c>
      <c r="I18" s="42">
        <v>0</v>
      </c>
      <c r="J18" s="42">
        <v>2.9180000000000001</v>
      </c>
      <c r="K18" s="76">
        <f t="shared" si="0"/>
        <v>3.9130000000000003</v>
      </c>
      <c r="L18" s="85">
        <v>0.121</v>
      </c>
      <c r="M18" s="76">
        <f t="shared" si="1"/>
        <v>3.7920000000000003</v>
      </c>
      <c r="N18" s="42">
        <v>0.42</v>
      </c>
      <c r="O18" s="42">
        <v>0</v>
      </c>
      <c r="P18" s="24">
        <f t="shared" si="2"/>
        <v>4.2120000000000006</v>
      </c>
      <c r="Q18" s="78">
        <v>0.6</v>
      </c>
      <c r="R18" s="24">
        <f t="shared" si="3"/>
        <v>3.6120000000000005</v>
      </c>
      <c r="S18" s="42">
        <v>0.42</v>
      </c>
      <c r="T18" s="50">
        <v>0</v>
      </c>
      <c r="U18" s="9"/>
    </row>
    <row r="19" spans="1:21" x14ac:dyDescent="0.25">
      <c r="A19" s="54">
        <f t="shared" si="4"/>
        <v>43537</v>
      </c>
      <c r="B19" s="31" t="s">
        <v>10</v>
      </c>
      <c r="C19" s="31"/>
      <c r="D19" s="42">
        <v>0.55899999999999994</v>
      </c>
      <c r="E19" s="73">
        <v>0</v>
      </c>
      <c r="F19" s="42">
        <v>0</v>
      </c>
      <c r="G19" s="42">
        <v>0</v>
      </c>
      <c r="H19" s="42">
        <v>0</v>
      </c>
      <c r="I19" s="42">
        <v>0</v>
      </c>
      <c r="J19" s="42">
        <v>2.1840000000000002</v>
      </c>
      <c r="K19" s="76">
        <f t="shared" si="0"/>
        <v>2.7430000000000003</v>
      </c>
      <c r="L19" s="85">
        <v>0.11899999999999999</v>
      </c>
      <c r="M19" s="76">
        <f t="shared" si="1"/>
        <v>2.6240000000000006</v>
      </c>
      <c r="N19" s="42">
        <v>0.42</v>
      </c>
      <c r="O19" s="42">
        <v>0</v>
      </c>
      <c r="P19" s="24">
        <f t="shared" si="2"/>
        <v>3.0440000000000005</v>
      </c>
      <c r="Q19" s="78">
        <v>0.6</v>
      </c>
      <c r="R19" s="24">
        <f t="shared" si="3"/>
        <v>2.4440000000000004</v>
      </c>
      <c r="S19" s="42">
        <v>0.42</v>
      </c>
      <c r="T19" s="50">
        <v>0</v>
      </c>
      <c r="U19" s="9"/>
    </row>
    <row r="20" spans="1:21" x14ac:dyDescent="0.25">
      <c r="A20" s="54">
        <f t="shared" si="4"/>
        <v>43538</v>
      </c>
      <c r="B20" s="31" t="s">
        <v>11</v>
      </c>
      <c r="C20" s="31"/>
      <c r="D20" s="42">
        <v>0.68300000000000005</v>
      </c>
      <c r="E20" s="73">
        <v>0</v>
      </c>
      <c r="F20" s="42">
        <v>9.6000000000000002E-2</v>
      </c>
      <c r="G20" s="42">
        <v>0</v>
      </c>
      <c r="H20" s="42">
        <v>0.29799999999999999</v>
      </c>
      <c r="I20" s="42">
        <v>0</v>
      </c>
      <c r="J20" s="42">
        <v>2.9129999999999998</v>
      </c>
      <c r="K20" s="76">
        <f t="shared" si="0"/>
        <v>3.9899999999999998</v>
      </c>
      <c r="L20" s="85">
        <v>0.11899999999999999</v>
      </c>
      <c r="M20" s="76">
        <f t="shared" si="1"/>
        <v>3.8709999999999996</v>
      </c>
      <c r="N20" s="42">
        <v>0.41899999999999998</v>
      </c>
      <c r="O20" s="42">
        <v>0</v>
      </c>
      <c r="P20" s="24">
        <f t="shared" si="2"/>
        <v>4.2899999999999991</v>
      </c>
      <c r="Q20" s="78">
        <v>0.6</v>
      </c>
      <c r="R20" s="24">
        <f t="shared" si="3"/>
        <v>3.6899999999999991</v>
      </c>
      <c r="S20" s="42">
        <v>0.41899999999999998</v>
      </c>
      <c r="T20" s="50">
        <v>0</v>
      </c>
      <c r="U20" s="9"/>
    </row>
    <row r="21" spans="1:21" x14ac:dyDescent="0.25">
      <c r="A21" s="54">
        <f t="shared" si="4"/>
        <v>43539</v>
      </c>
      <c r="B21" s="31" t="s">
        <v>12</v>
      </c>
      <c r="C21" s="31"/>
      <c r="D21" s="42">
        <v>1.41</v>
      </c>
      <c r="E21" s="73">
        <v>0</v>
      </c>
      <c r="F21" s="42">
        <v>0.48699999999999999</v>
      </c>
      <c r="G21" s="42">
        <v>0</v>
      </c>
      <c r="H21" s="42">
        <v>0.66600000000000004</v>
      </c>
      <c r="I21" s="42">
        <v>0</v>
      </c>
      <c r="J21" s="42">
        <v>3.206</v>
      </c>
      <c r="K21" s="76">
        <f t="shared" si="0"/>
        <v>5.7690000000000001</v>
      </c>
      <c r="L21" s="85">
        <v>0.12</v>
      </c>
      <c r="M21" s="76">
        <f t="shared" si="1"/>
        <v>5.649</v>
      </c>
      <c r="N21" s="42">
        <v>0.41899999999999998</v>
      </c>
      <c r="O21" s="42">
        <v>0</v>
      </c>
      <c r="P21" s="24">
        <f t="shared" si="2"/>
        <v>6.0679999999999996</v>
      </c>
      <c r="Q21" s="78">
        <v>0.6</v>
      </c>
      <c r="R21" s="24">
        <f t="shared" si="3"/>
        <v>5.468</v>
      </c>
      <c r="S21" s="42">
        <v>0.41899999999999998</v>
      </c>
      <c r="T21" s="50">
        <v>0</v>
      </c>
      <c r="U21" s="9"/>
    </row>
    <row r="22" spans="1:21" x14ac:dyDescent="0.25">
      <c r="A22" s="54">
        <f t="shared" si="4"/>
        <v>43540</v>
      </c>
      <c r="B22" s="31" t="s">
        <v>6</v>
      </c>
      <c r="C22" s="31"/>
      <c r="D22" s="42">
        <v>1.2349999999999999</v>
      </c>
      <c r="E22" s="73">
        <v>0</v>
      </c>
      <c r="F22" s="42">
        <v>0.622</v>
      </c>
      <c r="G22" s="42">
        <v>0</v>
      </c>
      <c r="H22" s="42">
        <v>0.65900000000000003</v>
      </c>
      <c r="I22" s="42">
        <v>0</v>
      </c>
      <c r="J22" s="42">
        <v>0</v>
      </c>
      <c r="K22" s="76">
        <f t="shared" si="0"/>
        <v>2.516</v>
      </c>
      <c r="L22" s="85">
        <v>0.12</v>
      </c>
      <c r="M22" s="76">
        <f t="shared" si="1"/>
        <v>2.3959999999999999</v>
      </c>
      <c r="N22" s="42">
        <v>0.41899999999999998</v>
      </c>
      <c r="O22" s="42">
        <v>0</v>
      </c>
      <c r="P22" s="24">
        <f t="shared" si="2"/>
        <v>2.8149999999999999</v>
      </c>
      <c r="Q22" s="78">
        <v>0.6</v>
      </c>
      <c r="R22" s="24">
        <f t="shared" si="3"/>
        <v>2.2149999999999999</v>
      </c>
      <c r="S22" s="42">
        <v>0.41899999999999998</v>
      </c>
      <c r="T22" s="50">
        <v>0</v>
      </c>
      <c r="U22" s="9"/>
    </row>
    <row r="23" spans="1:21" ht="15.75" thickBot="1" x14ac:dyDescent="0.3">
      <c r="A23" s="54">
        <f t="shared" si="4"/>
        <v>43541</v>
      </c>
      <c r="B23" s="55" t="s">
        <v>7</v>
      </c>
      <c r="C23" s="55"/>
      <c r="D23" s="48">
        <v>1.2190000000000001</v>
      </c>
      <c r="E23" s="74">
        <v>0</v>
      </c>
      <c r="F23" s="48">
        <v>0.62</v>
      </c>
      <c r="G23" s="48">
        <v>0</v>
      </c>
      <c r="H23" s="48">
        <v>0.65400000000000003</v>
      </c>
      <c r="I23" s="48">
        <v>0</v>
      </c>
      <c r="J23" s="48">
        <v>0</v>
      </c>
      <c r="K23" s="77">
        <f t="shared" si="0"/>
        <v>2.4929999999999999</v>
      </c>
      <c r="L23" s="91">
        <v>0.121</v>
      </c>
      <c r="M23" s="77">
        <f t="shared" si="1"/>
        <v>2.3719999999999999</v>
      </c>
      <c r="N23" s="48">
        <v>0.41799999999999998</v>
      </c>
      <c r="O23" s="48">
        <v>0</v>
      </c>
      <c r="P23" s="56">
        <f t="shared" si="2"/>
        <v>2.79</v>
      </c>
      <c r="Q23" s="79">
        <v>0.6</v>
      </c>
      <c r="R23" s="56">
        <f t="shared" si="3"/>
        <v>2.19</v>
      </c>
      <c r="S23" s="48">
        <v>0.41799999999999998</v>
      </c>
      <c r="T23" s="49">
        <v>0</v>
      </c>
      <c r="U23" s="9"/>
    </row>
    <row r="24" spans="1:21" x14ac:dyDescent="0.25">
      <c r="A24" s="109">
        <f t="shared" si="4"/>
        <v>43542</v>
      </c>
      <c r="B24" s="110" t="s">
        <v>8</v>
      </c>
      <c r="C24" s="52"/>
      <c r="D24" s="46">
        <v>0.10000000000000003</v>
      </c>
      <c r="E24" s="72">
        <v>0</v>
      </c>
      <c r="F24" s="46">
        <v>0.61799999999999999</v>
      </c>
      <c r="G24" s="46">
        <v>0</v>
      </c>
      <c r="H24" s="46">
        <v>0.65200000000000002</v>
      </c>
      <c r="I24" s="46">
        <v>0</v>
      </c>
      <c r="J24" s="46">
        <v>3.6920000000000002</v>
      </c>
      <c r="K24" s="75">
        <f t="shared" si="0"/>
        <v>5.0620000000000003</v>
      </c>
      <c r="L24" s="90">
        <v>0.11700000000000001</v>
      </c>
      <c r="M24" s="75">
        <f t="shared" si="1"/>
        <v>4.9450000000000003</v>
      </c>
      <c r="N24" s="46">
        <v>0.41899999999999998</v>
      </c>
      <c r="O24" s="46">
        <v>0</v>
      </c>
      <c r="P24" s="53">
        <f t="shared" si="2"/>
        <v>5.3639999999999999</v>
      </c>
      <c r="Q24" s="80">
        <v>0.57999999999999996</v>
      </c>
      <c r="R24" s="53">
        <f t="shared" si="3"/>
        <v>4.7839999999999998</v>
      </c>
      <c r="S24" s="46">
        <v>0.41899999999999998</v>
      </c>
      <c r="T24" s="47">
        <v>0</v>
      </c>
      <c r="U24" s="9"/>
    </row>
    <row r="25" spans="1:21" x14ac:dyDescent="0.25">
      <c r="A25" s="109">
        <f t="shared" si="4"/>
        <v>43543</v>
      </c>
      <c r="B25" s="111" t="s">
        <v>9</v>
      </c>
      <c r="C25" s="31"/>
      <c r="D25" s="42">
        <v>-0.41899999999999998</v>
      </c>
      <c r="E25" s="73">
        <v>0</v>
      </c>
      <c r="F25" s="42">
        <v>0.61699999999999999</v>
      </c>
      <c r="G25" s="42">
        <v>0</v>
      </c>
      <c r="H25" s="42">
        <v>0.59799999999999998</v>
      </c>
      <c r="I25" s="42">
        <v>0</v>
      </c>
      <c r="J25" s="42">
        <v>4.6980000000000004</v>
      </c>
      <c r="K25" s="76">
        <f t="shared" si="0"/>
        <v>5.4940000000000007</v>
      </c>
      <c r="L25" s="85">
        <v>0.12</v>
      </c>
      <c r="M25" s="76">
        <f t="shared" si="1"/>
        <v>5.3740000000000006</v>
      </c>
      <c r="N25" s="42">
        <v>0.41899999999999998</v>
      </c>
      <c r="O25" s="42">
        <v>0</v>
      </c>
      <c r="P25" s="24">
        <f t="shared" si="2"/>
        <v>5.7930000000000001</v>
      </c>
      <c r="Q25" s="78">
        <v>0.59</v>
      </c>
      <c r="R25" s="24">
        <f t="shared" si="3"/>
        <v>5.2030000000000003</v>
      </c>
      <c r="S25" s="42">
        <v>0.41899999999999998</v>
      </c>
      <c r="T25" s="50">
        <v>0</v>
      </c>
      <c r="U25" s="9"/>
    </row>
    <row r="26" spans="1:21" x14ac:dyDescent="0.25">
      <c r="A26" s="109">
        <f t="shared" si="4"/>
        <v>43544</v>
      </c>
      <c r="B26" s="111" t="s">
        <v>10</v>
      </c>
      <c r="C26" s="31"/>
      <c r="D26" s="42">
        <v>0.35200000000000004</v>
      </c>
      <c r="E26" s="73">
        <v>0</v>
      </c>
      <c r="F26" s="42">
        <v>0.61599999999999999</v>
      </c>
      <c r="G26" s="42">
        <v>0</v>
      </c>
      <c r="H26" s="42">
        <v>0.127</v>
      </c>
      <c r="I26" s="42">
        <v>0</v>
      </c>
      <c r="J26" s="42">
        <v>4.8869999999999996</v>
      </c>
      <c r="K26" s="76">
        <f t="shared" si="0"/>
        <v>5.9819999999999993</v>
      </c>
      <c r="L26" s="85">
        <v>0.12</v>
      </c>
      <c r="M26" s="76">
        <f t="shared" si="1"/>
        <v>5.8619999999999992</v>
      </c>
      <c r="N26" s="42">
        <v>0.41899999999999998</v>
      </c>
      <c r="O26" s="42">
        <v>0</v>
      </c>
      <c r="P26" s="24">
        <f t="shared" si="2"/>
        <v>6.2809999999999988</v>
      </c>
      <c r="Q26" s="78">
        <v>0.59</v>
      </c>
      <c r="R26" s="24">
        <f t="shared" si="3"/>
        <v>5.6909999999999989</v>
      </c>
      <c r="S26" s="42">
        <v>0.41899999999999998</v>
      </c>
      <c r="T26" s="50">
        <v>0</v>
      </c>
      <c r="U26" s="9"/>
    </row>
    <row r="27" spans="1:21" x14ac:dyDescent="0.25">
      <c r="A27" s="109">
        <f t="shared" si="4"/>
        <v>43545</v>
      </c>
      <c r="B27" s="111" t="s">
        <v>11</v>
      </c>
      <c r="C27" s="31"/>
      <c r="D27" s="42">
        <v>0.73799999999999999</v>
      </c>
      <c r="E27" s="73">
        <v>0</v>
      </c>
      <c r="F27" s="42">
        <v>0.61499999999999999</v>
      </c>
      <c r="G27" s="42">
        <v>0</v>
      </c>
      <c r="H27" s="42">
        <v>0.34799999999999998</v>
      </c>
      <c r="I27" s="42">
        <v>0</v>
      </c>
      <c r="J27" s="42">
        <v>4.8899999999999997</v>
      </c>
      <c r="K27" s="76">
        <f t="shared" si="0"/>
        <v>6.5909999999999993</v>
      </c>
      <c r="L27" s="85">
        <v>0.12</v>
      </c>
      <c r="M27" s="76">
        <f t="shared" si="1"/>
        <v>6.4709999999999992</v>
      </c>
      <c r="N27" s="42">
        <v>0.41899999999999998</v>
      </c>
      <c r="O27" s="42">
        <v>0</v>
      </c>
      <c r="P27" s="24">
        <f t="shared" si="2"/>
        <v>6.8899999999999988</v>
      </c>
      <c r="Q27" s="78">
        <v>0.6</v>
      </c>
      <c r="R27" s="24">
        <f t="shared" si="3"/>
        <v>6.2899999999999991</v>
      </c>
      <c r="S27" s="42">
        <v>0.41899999999999998</v>
      </c>
      <c r="T27" s="50">
        <v>0</v>
      </c>
      <c r="U27" s="9"/>
    </row>
    <row r="28" spans="1:21" x14ac:dyDescent="0.25">
      <c r="A28" s="109">
        <f t="shared" si="4"/>
        <v>43546</v>
      </c>
      <c r="B28" s="111" t="s">
        <v>12</v>
      </c>
      <c r="C28" s="31"/>
      <c r="D28" s="42">
        <v>0.74099999999999988</v>
      </c>
      <c r="E28" s="73">
        <v>0</v>
      </c>
      <c r="F28" s="42">
        <v>0.61399999999999999</v>
      </c>
      <c r="G28" s="42">
        <v>0</v>
      </c>
      <c r="H28" s="42">
        <v>0.52</v>
      </c>
      <c r="I28" s="42">
        <v>0</v>
      </c>
      <c r="J28" s="42">
        <v>2.133</v>
      </c>
      <c r="K28" s="76">
        <f t="shared" si="0"/>
        <v>4.008</v>
      </c>
      <c r="L28" s="85">
        <v>0.121</v>
      </c>
      <c r="M28" s="76">
        <f t="shared" si="1"/>
        <v>3.887</v>
      </c>
      <c r="N28" s="42">
        <v>0.41899999999999998</v>
      </c>
      <c r="O28" s="42">
        <v>0</v>
      </c>
      <c r="P28" s="24">
        <f t="shared" si="2"/>
        <v>4.306</v>
      </c>
      <c r="Q28" s="78">
        <v>0.63</v>
      </c>
      <c r="R28" s="24">
        <f t="shared" si="3"/>
        <v>3.6760000000000002</v>
      </c>
      <c r="S28" s="42">
        <v>0.41899999999999998</v>
      </c>
      <c r="T28" s="50">
        <v>0</v>
      </c>
      <c r="U28" s="9"/>
    </row>
    <row r="29" spans="1:21" x14ac:dyDescent="0.25">
      <c r="A29" s="109">
        <f t="shared" si="4"/>
        <v>43547</v>
      </c>
      <c r="B29" s="111" t="s">
        <v>6</v>
      </c>
      <c r="C29" s="31"/>
      <c r="D29" s="42">
        <v>-4.5999999999999985E-2</v>
      </c>
      <c r="E29" s="73">
        <v>0</v>
      </c>
      <c r="F29" s="42">
        <v>0.61399999999999999</v>
      </c>
      <c r="G29" s="42">
        <v>0</v>
      </c>
      <c r="H29" s="42">
        <v>0.33100000000000002</v>
      </c>
      <c r="I29" s="42">
        <v>0</v>
      </c>
      <c r="J29" s="42">
        <v>0</v>
      </c>
      <c r="K29" s="76">
        <f t="shared" si="0"/>
        <v>0.89900000000000002</v>
      </c>
      <c r="L29" s="85">
        <v>0.121</v>
      </c>
      <c r="M29" s="76">
        <f t="shared" si="1"/>
        <v>0.77800000000000002</v>
      </c>
      <c r="N29" s="42">
        <v>0.41899999999999998</v>
      </c>
      <c r="O29" s="42">
        <v>0</v>
      </c>
      <c r="P29" s="24">
        <f t="shared" si="2"/>
        <v>1.1970000000000001</v>
      </c>
      <c r="Q29" s="78">
        <v>0.66</v>
      </c>
      <c r="R29" s="24">
        <f t="shared" si="3"/>
        <v>0.53700000000000003</v>
      </c>
      <c r="S29" s="42">
        <v>0.41899999999999998</v>
      </c>
      <c r="T29" s="50">
        <v>0</v>
      </c>
      <c r="U29" s="9"/>
    </row>
    <row r="30" spans="1:21" ht="15.75" thickBot="1" x14ac:dyDescent="0.3">
      <c r="A30" s="109">
        <f t="shared" si="4"/>
        <v>43548</v>
      </c>
      <c r="B30" s="112" t="s">
        <v>7</v>
      </c>
      <c r="C30" s="55"/>
      <c r="D30" s="48">
        <v>-0.41899999999999998</v>
      </c>
      <c r="E30" s="74">
        <v>0</v>
      </c>
      <c r="F30" s="48">
        <v>0.61299999999999999</v>
      </c>
      <c r="G30" s="48">
        <v>0</v>
      </c>
      <c r="H30" s="48">
        <v>0.33</v>
      </c>
      <c r="I30" s="48">
        <v>0</v>
      </c>
      <c r="J30" s="48">
        <v>0</v>
      </c>
      <c r="K30" s="77">
        <f t="shared" si="0"/>
        <v>0.52400000000000002</v>
      </c>
      <c r="L30" s="91">
        <v>0.121</v>
      </c>
      <c r="M30" s="77">
        <f t="shared" si="1"/>
        <v>0.40300000000000002</v>
      </c>
      <c r="N30" s="48">
        <v>0.41899999999999998</v>
      </c>
      <c r="O30" s="48">
        <v>0</v>
      </c>
      <c r="P30" s="56">
        <f t="shared" si="2"/>
        <v>0.82200000000000006</v>
      </c>
      <c r="Q30" s="79">
        <v>0.65</v>
      </c>
      <c r="R30" s="56">
        <f t="shared" si="3"/>
        <v>0.17200000000000004</v>
      </c>
      <c r="S30" s="48">
        <v>0.41899999999999998</v>
      </c>
      <c r="T30" s="49">
        <v>0</v>
      </c>
      <c r="U30" s="9"/>
    </row>
    <row r="31" spans="1:21" x14ac:dyDescent="0.25">
      <c r="A31" s="109">
        <f t="shared" si="4"/>
        <v>43549</v>
      </c>
      <c r="B31" s="115" t="s">
        <v>8</v>
      </c>
      <c r="C31" s="116"/>
      <c r="D31" s="117">
        <v>-0.41799999999999998</v>
      </c>
      <c r="E31" s="118">
        <v>0</v>
      </c>
      <c r="F31" s="117">
        <v>0.61299999999999999</v>
      </c>
      <c r="G31" s="117">
        <v>0</v>
      </c>
      <c r="H31" s="117">
        <v>0.32900000000000001</v>
      </c>
      <c r="I31" s="117">
        <v>0</v>
      </c>
      <c r="J31" s="117">
        <v>3.07</v>
      </c>
      <c r="K31" s="119">
        <f t="shared" si="0"/>
        <v>3.5939999999999999</v>
      </c>
      <c r="L31" s="120">
        <v>0.11799999999999999</v>
      </c>
      <c r="M31" s="119">
        <f t="shared" si="1"/>
        <v>3.476</v>
      </c>
      <c r="N31" s="117">
        <v>0.41799999999999998</v>
      </c>
      <c r="O31" s="117">
        <v>0</v>
      </c>
      <c r="P31" s="121">
        <f t="shared" si="2"/>
        <v>3.8940000000000001</v>
      </c>
      <c r="Q31" s="122">
        <v>0.64</v>
      </c>
      <c r="R31" s="121">
        <f t="shared" si="3"/>
        <v>3.254</v>
      </c>
      <c r="S31" s="117">
        <v>0.41799999999999998</v>
      </c>
      <c r="T31" s="123">
        <v>0</v>
      </c>
      <c r="U31" s="9"/>
    </row>
    <row r="32" spans="1:21" x14ac:dyDescent="0.25">
      <c r="A32" s="109">
        <f t="shared" si="4"/>
        <v>43550</v>
      </c>
      <c r="B32" s="111" t="s">
        <v>9</v>
      </c>
      <c r="C32" s="31"/>
      <c r="D32" s="42">
        <v>-0.41699999999999998</v>
      </c>
      <c r="E32" s="73">
        <v>0</v>
      </c>
      <c r="F32" s="42">
        <v>0.61199999999999999</v>
      </c>
      <c r="G32" s="42">
        <v>0</v>
      </c>
      <c r="H32" s="42">
        <v>0.40100000000000002</v>
      </c>
      <c r="I32" s="42">
        <v>0</v>
      </c>
      <c r="J32" s="42">
        <v>4.8209999999999997</v>
      </c>
      <c r="K32" s="76">
        <f t="shared" si="0"/>
        <v>5.4169999999999998</v>
      </c>
      <c r="L32" s="85">
        <v>0.12</v>
      </c>
      <c r="M32" s="76">
        <f t="shared" si="1"/>
        <v>5.2969999999999997</v>
      </c>
      <c r="N32" s="42">
        <v>0.41699999999999998</v>
      </c>
      <c r="O32" s="42">
        <v>0</v>
      </c>
      <c r="P32" s="24">
        <f t="shared" si="2"/>
        <v>5.7139999999999995</v>
      </c>
      <c r="Q32" s="78">
        <v>0.64</v>
      </c>
      <c r="R32" s="24">
        <f t="shared" si="3"/>
        <v>5.0739999999999998</v>
      </c>
      <c r="S32" s="42">
        <v>0.41699999999999998</v>
      </c>
      <c r="T32" s="50">
        <v>0</v>
      </c>
      <c r="U32" s="9"/>
    </row>
    <row r="33" spans="1:21" x14ac:dyDescent="0.25">
      <c r="A33" s="109">
        <f t="shared" si="4"/>
        <v>43551</v>
      </c>
      <c r="B33" s="111" t="s">
        <v>10</v>
      </c>
      <c r="C33" s="31"/>
      <c r="D33" s="42">
        <v>0.40799999999999997</v>
      </c>
      <c r="E33" s="73">
        <v>0</v>
      </c>
      <c r="F33" s="42">
        <v>0.32800000000000001</v>
      </c>
      <c r="G33" s="42">
        <v>0</v>
      </c>
      <c r="H33" s="42">
        <v>0.51300000000000001</v>
      </c>
      <c r="I33" s="42">
        <v>0</v>
      </c>
      <c r="J33" s="42">
        <v>4.931</v>
      </c>
      <c r="K33" s="76">
        <f t="shared" si="0"/>
        <v>6.18</v>
      </c>
      <c r="L33" s="85">
        <v>0.11799999999999999</v>
      </c>
      <c r="M33" s="76">
        <f t="shared" si="1"/>
        <v>6.0619999999999994</v>
      </c>
      <c r="N33" s="42">
        <v>0.41399999999999998</v>
      </c>
      <c r="O33" s="42">
        <v>0</v>
      </c>
      <c r="P33" s="24">
        <f t="shared" si="2"/>
        <v>6.4759999999999991</v>
      </c>
      <c r="Q33" s="78">
        <v>0.63</v>
      </c>
      <c r="R33" s="24">
        <f t="shared" si="3"/>
        <v>5.8459999999999992</v>
      </c>
      <c r="S33" s="42">
        <v>0.41399999999999998</v>
      </c>
      <c r="T33" s="50">
        <v>0</v>
      </c>
      <c r="U33" s="9"/>
    </row>
    <row r="34" spans="1:21" x14ac:dyDescent="0.25">
      <c r="A34" s="109">
        <f t="shared" si="4"/>
        <v>43552</v>
      </c>
      <c r="B34" s="111" t="s">
        <v>11</v>
      </c>
      <c r="C34" s="31"/>
      <c r="D34" s="42">
        <v>0.95700000000000007</v>
      </c>
      <c r="E34" s="73">
        <v>0</v>
      </c>
      <c r="F34" s="42">
        <v>0</v>
      </c>
      <c r="G34" s="42">
        <v>0</v>
      </c>
      <c r="H34" s="42">
        <v>0.32900000000000001</v>
      </c>
      <c r="I34" s="42">
        <v>0</v>
      </c>
      <c r="J34" s="42">
        <v>5.0389999999999997</v>
      </c>
      <c r="K34" s="76">
        <f t="shared" si="0"/>
        <v>6.3249999999999993</v>
      </c>
      <c r="L34" s="85">
        <v>0.12</v>
      </c>
      <c r="M34" s="76">
        <f t="shared" si="1"/>
        <v>6.2049999999999992</v>
      </c>
      <c r="N34" s="42">
        <v>0.41399999999999998</v>
      </c>
      <c r="O34" s="42">
        <v>0</v>
      </c>
      <c r="P34" s="24">
        <f t="shared" si="2"/>
        <v>6.6189999999999989</v>
      </c>
      <c r="Q34" s="78">
        <v>0.63</v>
      </c>
      <c r="R34" s="24">
        <f t="shared" si="3"/>
        <v>5.988999999999999</v>
      </c>
      <c r="S34" s="42">
        <v>0.41399999999999998</v>
      </c>
      <c r="T34" s="50">
        <v>0</v>
      </c>
      <c r="U34" s="9"/>
    </row>
    <row r="35" spans="1:21" x14ac:dyDescent="0.25">
      <c r="A35" s="109">
        <f t="shared" si="4"/>
        <v>43553</v>
      </c>
      <c r="B35" s="111" t="s">
        <v>12</v>
      </c>
      <c r="C35" s="31"/>
      <c r="D35" s="42">
        <v>1.127</v>
      </c>
      <c r="E35" s="73">
        <v>0</v>
      </c>
      <c r="F35" s="42">
        <v>0</v>
      </c>
      <c r="G35" s="42">
        <v>0</v>
      </c>
      <c r="H35" s="42">
        <v>0</v>
      </c>
      <c r="I35" s="42">
        <v>0</v>
      </c>
      <c r="J35" s="42">
        <v>2.931</v>
      </c>
      <c r="K35" s="76">
        <f t="shared" si="0"/>
        <v>4.0579999999999998</v>
      </c>
      <c r="L35" s="85">
        <v>0.128</v>
      </c>
      <c r="M35" s="76">
        <f t="shared" si="1"/>
        <v>3.9299999999999997</v>
      </c>
      <c r="N35" s="42">
        <v>0.41399999999999998</v>
      </c>
      <c r="O35" s="42">
        <v>0</v>
      </c>
      <c r="P35" s="24">
        <f t="shared" si="2"/>
        <v>4.3439999999999994</v>
      </c>
      <c r="Q35" s="78">
        <v>0.63</v>
      </c>
      <c r="R35" s="24">
        <f t="shared" si="3"/>
        <v>3.7139999999999995</v>
      </c>
      <c r="S35" s="42">
        <v>0.41399999999999998</v>
      </c>
      <c r="T35" s="50">
        <v>0</v>
      </c>
      <c r="U35" s="9"/>
    </row>
    <row r="36" spans="1:21" x14ac:dyDescent="0.25">
      <c r="A36" s="109">
        <f t="shared" si="4"/>
        <v>43554</v>
      </c>
      <c r="B36" s="111" t="s">
        <v>6</v>
      </c>
      <c r="C36" s="31"/>
      <c r="D36" s="42">
        <v>1.1180000000000001</v>
      </c>
      <c r="E36" s="73">
        <v>0</v>
      </c>
      <c r="F36" s="42">
        <v>0</v>
      </c>
      <c r="G36" s="42">
        <v>0</v>
      </c>
      <c r="H36" s="42">
        <v>0</v>
      </c>
      <c r="I36" s="42">
        <v>0</v>
      </c>
      <c r="J36" s="42">
        <v>0</v>
      </c>
      <c r="K36" s="76">
        <f t="shared" si="0"/>
        <v>1.1180000000000001</v>
      </c>
      <c r="L36" s="85">
        <v>0.224</v>
      </c>
      <c r="M36" s="76">
        <f t="shared" si="1"/>
        <v>0.89400000000000013</v>
      </c>
      <c r="N36" s="42">
        <v>0.41399999999999998</v>
      </c>
      <c r="O36" s="42">
        <v>0</v>
      </c>
      <c r="P36" s="24">
        <f t="shared" si="2"/>
        <v>1.3080000000000001</v>
      </c>
      <c r="Q36" s="78">
        <v>0.63</v>
      </c>
      <c r="R36" s="24">
        <f t="shared" si="3"/>
        <v>0.67800000000000005</v>
      </c>
      <c r="S36" s="42">
        <v>0.41399999999999998</v>
      </c>
      <c r="T36" s="50">
        <v>0</v>
      </c>
      <c r="U36" s="9"/>
    </row>
    <row r="37" spans="1:21" ht="15.75" thickBot="1" x14ac:dyDescent="0.3">
      <c r="A37" s="109">
        <f t="shared" si="4"/>
        <v>43555</v>
      </c>
      <c r="B37" s="112" t="s">
        <v>7</v>
      </c>
      <c r="C37" s="55"/>
      <c r="D37" s="48">
        <v>1.0609999999999999</v>
      </c>
      <c r="E37" s="74">
        <v>0</v>
      </c>
      <c r="F37" s="48">
        <v>0</v>
      </c>
      <c r="G37" s="48">
        <v>0</v>
      </c>
      <c r="H37" s="48">
        <v>5.8999999999999997E-2</v>
      </c>
      <c r="I37" s="48">
        <v>0</v>
      </c>
      <c r="J37" s="48">
        <v>0</v>
      </c>
      <c r="K37" s="77">
        <f t="shared" si="0"/>
        <v>1.1199999999999999</v>
      </c>
      <c r="L37" s="91">
        <v>0.11600000000000001</v>
      </c>
      <c r="M37" s="77">
        <f t="shared" si="1"/>
        <v>1.0039999999999998</v>
      </c>
      <c r="N37" s="48">
        <v>0.41299999999999998</v>
      </c>
      <c r="O37" s="48">
        <v>0</v>
      </c>
      <c r="P37" s="56">
        <f t="shared" si="2"/>
        <v>1.4169999999999998</v>
      </c>
      <c r="Q37" s="79">
        <v>0.62</v>
      </c>
      <c r="R37" s="56">
        <f t="shared" si="3"/>
        <v>0.79699999999999982</v>
      </c>
      <c r="S37" s="48">
        <v>0.41299999999999998</v>
      </c>
      <c r="T37" s="49">
        <v>0</v>
      </c>
      <c r="U37" s="9"/>
    </row>
    <row r="38" spans="1:21" ht="15.75" customHeight="1" thickBot="1" x14ac:dyDescent="0.3">
      <c r="A38" s="30"/>
      <c r="B38" s="18"/>
      <c r="C38" s="18" t="s">
        <v>13</v>
      </c>
      <c r="D38" s="25">
        <f t="shared" ref="D38:T38" si="5">SUM(D7:D37)</f>
        <v>23.848199999999999</v>
      </c>
      <c r="E38" s="26">
        <f t="shared" si="5"/>
        <v>0</v>
      </c>
      <c r="F38" s="26">
        <f t="shared" si="5"/>
        <v>7.6849999999999996</v>
      </c>
      <c r="G38" s="26">
        <f t="shared" si="5"/>
        <v>0</v>
      </c>
      <c r="H38" s="26">
        <f t="shared" si="5"/>
        <v>6.8140000000000001</v>
      </c>
      <c r="I38" s="26">
        <f t="shared" si="5"/>
        <v>0</v>
      </c>
      <c r="J38" s="27">
        <f t="shared" si="5"/>
        <v>76.216000000000008</v>
      </c>
      <c r="K38" s="113">
        <f t="shared" si="5"/>
        <v>114.56319999999999</v>
      </c>
      <c r="L38" s="26">
        <f t="shared" si="5"/>
        <v>3.8175000000000008</v>
      </c>
      <c r="M38" s="114">
        <f t="shared" si="5"/>
        <v>110.74570000000001</v>
      </c>
      <c r="N38" s="25">
        <f t="shared" si="5"/>
        <v>12.971799999999998</v>
      </c>
      <c r="O38" s="27">
        <f t="shared" si="5"/>
        <v>0</v>
      </c>
      <c r="P38" s="41">
        <f t="shared" si="5"/>
        <v>123.71750000000002</v>
      </c>
      <c r="Q38" s="40">
        <f t="shared" si="5"/>
        <v>18.839999999999996</v>
      </c>
      <c r="R38" s="28">
        <f t="shared" si="5"/>
        <v>104.87750000000001</v>
      </c>
      <c r="S38" s="65">
        <f t="shared" si="5"/>
        <v>12.971799999999998</v>
      </c>
      <c r="T38" s="29">
        <f t="shared" si="5"/>
        <v>0</v>
      </c>
      <c r="U38" s="10"/>
    </row>
    <row r="39" spans="1:21" ht="15.75" thickBot="1" x14ac:dyDescent="0.3"/>
    <row r="40" spans="1:21" ht="15.75" thickBot="1" x14ac:dyDescent="0.3">
      <c r="A40" t="s">
        <v>18</v>
      </c>
      <c r="B40" s="2"/>
      <c r="C40" s="2"/>
      <c r="D40" s="14">
        <f t="shared" ref="D40:K40" si="6">+D38/$P38</f>
        <v>0.19276335199143205</v>
      </c>
      <c r="E40" s="11">
        <f t="shared" si="6"/>
        <v>0</v>
      </c>
      <c r="F40" s="11">
        <f t="shared" si="6"/>
        <v>6.2117323741588688E-2</v>
      </c>
      <c r="G40" s="11">
        <f t="shared" si="6"/>
        <v>0</v>
      </c>
      <c r="H40" s="11">
        <f t="shared" si="6"/>
        <v>5.5077090953179614E-2</v>
      </c>
      <c r="I40" s="11">
        <f t="shared" si="6"/>
        <v>0</v>
      </c>
      <c r="J40" s="11">
        <f t="shared" si="6"/>
        <v>0.61604865924384178</v>
      </c>
      <c r="K40" s="11">
        <f t="shared" si="6"/>
        <v>0.92600642593004212</v>
      </c>
      <c r="L40" s="11"/>
      <c r="M40" s="11"/>
      <c r="N40" s="11">
        <f>+N38/$P38</f>
        <v>0.10485016266898374</v>
      </c>
      <c r="O40" s="11">
        <f>+O38/$P38</f>
        <v>0</v>
      </c>
      <c r="P40" s="12">
        <f>+P38/$P38</f>
        <v>1</v>
      </c>
      <c r="R40" s="13">
        <f>1-(T40+S40)</f>
        <v>0.87631474815856603</v>
      </c>
      <c r="T40" s="6">
        <f>+(T38+S38)/R38</f>
        <v>0.12368525184143403</v>
      </c>
    </row>
    <row r="41" spans="1:21" x14ac:dyDescent="0.25">
      <c r="A41" s="2"/>
      <c r="B41" s="2"/>
      <c r="C41" s="4"/>
      <c r="E41" s="5"/>
      <c r="F41" s="5"/>
      <c r="G41" s="5"/>
      <c r="H41" s="5"/>
      <c r="I41" s="5"/>
      <c r="J41" s="5"/>
      <c r="K41" s="5"/>
      <c r="L41" s="5"/>
      <c r="M41" s="5"/>
      <c r="N41" s="5"/>
      <c r="R41" t="s">
        <v>16</v>
      </c>
      <c r="T41" t="s">
        <v>17</v>
      </c>
    </row>
    <row r="42" spans="1:21" x14ac:dyDescent="0.25">
      <c r="K42" s="17"/>
      <c r="L42" s="17"/>
      <c r="M42" s="17"/>
    </row>
    <row r="44" spans="1:21" x14ac:dyDescent="0.25">
      <c r="O44" s="17"/>
    </row>
  </sheetData>
  <mergeCells count="7">
    <mergeCell ref="S5:T5"/>
    <mergeCell ref="A1:I2"/>
    <mergeCell ref="D4:O4"/>
    <mergeCell ref="N5:O5"/>
    <mergeCell ref="P5:P6"/>
    <mergeCell ref="Q5:Q6"/>
    <mergeCell ref="R5:R6"/>
  </mergeCells>
  <pageMargins left="0.7" right="0.7" top="0.75" bottom="0.75" header="0.3" footer="0.3"/>
  <pageSetup scale="72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3"/>
  <sheetViews>
    <sheetView zoomScale="87" zoomScaleNormal="87" workbookViewId="0">
      <selection activeCell="W14" sqref="W14"/>
    </sheetView>
  </sheetViews>
  <sheetFormatPr defaultRowHeight="15" x14ac:dyDescent="0.25"/>
  <cols>
    <col min="1" max="1" width="11.28515625" bestFit="1" customWidth="1"/>
    <col min="3" max="3" width="9.28515625" bestFit="1" customWidth="1"/>
    <col min="4" max="4" width="13.42578125" customWidth="1"/>
    <col min="5" max="5" width="10.28515625" customWidth="1"/>
    <col min="6" max="7" width="9.28515625" customWidth="1"/>
    <col min="8" max="10" width="9.28515625" bestFit="1" customWidth="1"/>
    <col min="11" max="11" width="11" customWidth="1"/>
    <col min="12" max="12" width="8.42578125" customWidth="1"/>
    <col min="13" max="13" width="11" customWidth="1"/>
    <col min="14" max="15" width="9.28515625" bestFit="1" customWidth="1"/>
    <col min="16" max="16" width="10.7109375" customWidth="1"/>
    <col min="17" max="17" width="10.42578125" customWidth="1"/>
    <col min="18" max="18" width="11.85546875" customWidth="1"/>
    <col min="19" max="20" width="9.28515625" bestFit="1" customWidth="1"/>
    <col min="21" max="21" width="14.42578125" style="7" customWidth="1"/>
  </cols>
  <sheetData>
    <row r="1" spans="1:21" x14ac:dyDescent="0.25">
      <c r="A1" s="134" t="s">
        <v>14</v>
      </c>
      <c r="B1" s="135"/>
      <c r="C1" s="135"/>
      <c r="D1" s="135"/>
      <c r="E1" s="135"/>
      <c r="F1" s="135"/>
      <c r="G1" s="135"/>
      <c r="H1" s="135"/>
      <c r="I1" s="136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</row>
    <row r="2" spans="1:21" ht="27" thickBot="1" x14ac:dyDescent="0.3">
      <c r="A2" s="137"/>
      <c r="B2" s="138"/>
      <c r="C2" s="138"/>
      <c r="D2" s="138"/>
      <c r="E2" s="138"/>
      <c r="F2" s="138"/>
      <c r="G2" s="138"/>
      <c r="H2" s="138"/>
      <c r="I2" s="139"/>
      <c r="J2" s="32"/>
      <c r="K2" s="33"/>
      <c r="L2" s="33"/>
      <c r="M2" s="33"/>
      <c r="N2" s="33"/>
      <c r="O2" s="33"/>
      <c r="P2" s="33"/>
      <c r="Q2" s="33"/>
      <c r="R2" s="33"/>
      <c r="S2" s="33"/>
      <c r="T2" s="32"/>
      <c r="U2"/>
    </row>
    <row r="3" spans="1:21" ht="27" thickBot="1" x14ac:dyDescent="0.3">
      <c r="A3" s="86"/>
      <c r="B3" s="87"/>
      <c r="C3" s="87"/>
      <c r="D3" s="88">
        <v>2019</v>
      </c>
      <c r="E3" s="88"/>
      <c r="F3" s="88"/>
      <c r="G3" s="88"/>
      <c r="H3" s="88"/>
      <c r="I3" s="89"/>
      <c r="J3" s="32"/>
      <c r="K3" s="33"/>
      <c r="L3" s="33"/>
      <c r="M3" s="33"/>
      <c r="N3" s="33"/>
      <c r="O3" s="33"/>
      <c r="P3" s="33"/>
      <c r="Q3" s="33"/>
      <c r="R3" s="33"/>
      <c r="S3" s="33"/>
      <c r="T3" s="32"/>
    </row>
    <row r="4" spans="1:21" ht="16.5" customHeight="1" thickBot="1" x14ac:dyDescent="0.3">
      <c r="A4" s="34"/>
      <c r="B4" s="35"/>
      <c r="C4" s="36"/>
      <c r="D4" s="140" t="s">
        <v>0</v>
      </c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2"/>
      <c r="P4" s="37"/>
      <c r="Q4" s="37"/>
      <c r="R4" s="37"/>
      <c r="S4" s="38"/>
      <c r="T4" s="39"/>
      <c r="U4"/>
    </row>
    <row r="5" spans="1:21" ht="58.5" customHeight="1" thickBot="1" x14ac:dyDescent="0.45">
      <c r="A5" s="19" t="s">
        <v>1</v>
      </c>
      <c r="B5" s="20" t="s">
        <v>41</v>
      </c>
      <c r="C5" s="1"/>
      <c r="D5" s="43" t="s">
        <v>30</v>
      </c>
      <c r="E5" s="43" t="s">
        <v>32</v>
      </c>
      <c r="F5" s="45" t="s">
        <v>26</v>
      </c>
      <c r="G5" s="45" t="s">
        <v>27</v>
      </c>
      <c r="H5" s="45" t="s">
        <v>28</v>
      </c>
      <c r="I5" s="45" t="s">
        <v>29</v>
      </c>
      <c r="J5" s="15" t="s">
        <v>19</v>
      </c>
      <c r="K5" s="16" t="s">
        <v>22</v>
      </c>
      <c r="L5" s="84" t="s">
        <v>36</v>
      </c>
      <c r="M5" s="16" t="s">
        <v>35</v>
      </c>
      <c r="N5" s="132" t="s">
        <v>25</v>
      </c>
      <c r="O5" s="133"/>
      <c r="P5" s="143" t="s">
        <v>15</v>
      </c>
      <c r="Q5" s="145" t="s">
        <v>34</v>
      </c>
      <c r="R5" s="147" t="s">
        <v>20</v>
      </c>
      <c r="S5" s="132" t="s">
        <v>25</v>
      </c>
      <c r="T5" s="133"/>
    </row>
    <row r="6" spans="1:21" ht="15.75" customHeight="1" thickBot="1" x14ac:dyDescent="0.3">
      <c r="A6" s="21" t="s">
        <v>2</v>
      </c>
      <c r="B6" s="2" t="s">
        <v>3</v>
      </c>
      <c r="C6" s="2"/>
      <c r="D6" s="44" t="s">
        <v>31</v>
      </c>
      <c r="E6" s="44"/>
      <c r="F6" s="44" t="s">
        <v>21</v>
      </c>
      <c r="G6" s="44" t="s">
        <v>21</v>
      </c>
      <c r="H6" s="44" t="s">
        <v>21</v>
      </c>
      <c r="I6" s="44" t="s">
        <v>21</v>
      </c>
      <c r="J6" s="22" t="s">
        <v>23</v>
      </c>
      <c r="K6" s="23" t="s">
        <v>24</v>
      </c>
      <c r="L6" s="22" t="s">
        <v>37</v>
      </c>
      <c r="M6" s="22" t="s">
        <v>38</v>
      </c>
      <c r="N6" s="70" t="s">
        <v>4</v>
      </c>
      <c r="O6" s="71" t="s">
        <v>5</v>
      </c>
      <c r="P6" s="144"/>
      <c r="Q6" s="146"/>
      <c r="R6" s="148"/>
      <c r="S6" s="70" t="s">
        <v>4</v>
      </c>
      <c r="T6" s="71" t="s">
        <v>5</v>
      </c>
      <c r="U6" s="8"/>
    </row>
    <row r="7" spans="1:21" x14ac:dyDescent="0.25">
      <c r="A7" s="124">
        <v>43556</v>
      </c>
      <c r="B7" s="110" t="s">
        <v>8</v>
      </c>
      <c r="C7" s="52"/>
      <c r="D7" s="46">
        <v>1.323</v>
      </c>
      <c r="E7" s="72">
        <v>0</v>
      </c>
      <c r="F7" s="46">
        <v>0</v>
      </c>
      <c r="G7" s="46">
        <v>0</v>
      </c>
      <c r="H7" s="46">
        <v>0</v>
      </c>
      <c r="I7" s="46">
        <v>0</v>
      </c>
      <c r="J7" s="46">
        <v>3.2730000000000001</v>
      </c>
      <c r="K7" s="75">
        <f t="shared" ref="K7:K36" si="0">SUM(D7:J7)</f>
        <v>4.5960000000000001</v>
      </c>
      <c r="L7" s="90">
        <v>3.5999999999999997E-2</v>
      </c>
      <c r="M7" s="75">
        <f t="shared" ref="M7:M36" si="1">+K7-L7</f>
        <v>4.5600000000000005</v>
      </c>
      <c r="N7" s="46">
        <v>0.41299999999999998</v>
      </c>
      <c r="O7" s="46">
        <v>0</v>
      </c>
      <c r="P7" s="53">
        <f t="shared" ref="P7:P36" si="2">SUM(M7:O7)</f>
        <v>4.9730000000000008</v>
      </c>
      <c r="Q7" s="80">
        <v>0.61</v>
      </c>
      <c r="R7" s="53">
        <f t="shared" ref="R7:R36" si="3">+P7-Q7</f>
        <v>4.3630000000000004</v>
      </c>
      <c r="S7" s="46">
        <v>0.41299999999999998</v>
      </c>
      <c r="T7" s="47">
        <v>0</v>
      </c>
      <c r="U7" s="9"/>
    </row>
    <row r="8" spans="1:21" x14ac:dyDescent="0.25">
      <c r="A8" s="109">
        <f>1+A7</f>
        <v>43557</v>
      </c>
      <c r="B8" s="111" t="s">
        <v>9</v>
      </c>
      <c r="C8" s="31"/>
      <c r="D8" s="42">
        <v>1.095</v>
      </c>
      <c r="E8" s="73">
        <v>0</v>
      </c>
      <c r="F8" s="42">
        <v>0</v>
      </c>
      <c r="G8" s="42">
        <v>0</v>
      </c>
      <c r="H8" s="42">
        <v>0</v>
      </c>
      <c r="I8" s="42">
        <v>0</v>
      </c>
      <c r="J8" s="42">
        <v>5.04</v>
      </c>
      <c r="K8" s="76">
        <f t="shared" si="0"/>
        <v>6.1349999999999998</v>
      </c>
      <c r="L8" s="85">
        <v>0</v>
      </c>
      <c r="M8" s="76">
        <f t="shared" si="1"/>
        <v>6.1349999999999998</v>
      </c>
      <c r="N8" s="42">
        <v>0.41299999999999998</v>
      </c>
      <c r="O8" s="42">
        <v>0</v>
      </c>
      <c r="P8" s="24">
        <f t="shared" si="2"/>
        <v>6.548</v>
      </c>
      <c r="Q8" s="78">
        <v>0.61</v>
      </c>
      <c r="R8" s="24">
        <f t="shared" si="3"/>
        <v>5.9379999999999997</v>
      </c>
      <c r="S8" s="42">
        <v>0.41299999999999998</v>
      </c>
      <c r="T8" s="50">
        <v>0</v>
      </c>
      <c r="U8" s="9"/>
    </row>
    <row r="9" spans="1:21" x14ac:dyDescent="0.25">
      <c r="A9" s="109">
        <f t="shared" ref="A9:A36" si="4">1+A8</f>
        <v>43558</v>
      </c>
      <c r="B9" s="111" t="s">
        <v>10</v>
      </c>
      <c r="C9" s="31"/>
      <c r="D9" s="42">
        <v>1.1140000000000001</v>
      </c>
      <c r="E9" s="73">
        <v>0</v>
      </c>
      <c r="F9" s="42">
        <v>0</v>
      </c>
      <c r="G9" s="42">
        <v>0</v>
      </c>
      <c r="H9" s="42">
        <v>0</v>
      </c>
      <c r="I9" s="42">
        <v>0</v>
      </c>
      <c r="J9" s="42">
        <v>6.4359999999999999</v>
      </c>
      <c r="K9" s="76">
        <f t="shared" si="0"/>
        <v>7.55</v>
      </c>
      <c r="L9" s="85">
        <v>0</v>
      </c>
      <c r="M9" s="76">
        <f t="shared" si="1"/>
        <v>7.55</v>
      </c>
      <c r="N9" s="42">
        <v>0.41299999999999998</v>
      </c>
      <c r="O9" s="42">
        <v>0</v>
      </c>
      <c r="P9" s="24">
        <f t="shared" si="2"/>
        <v>7.9630000000000001</v>
      </c>
      <c r="Q9" s="78">
        <v>0.61</v>
      </c>
      <c r="R9" s="24">
        <f t="shared" si="3"/>
        <v>7.3529999999999998</v>
      </c>
      <c r="S9" s="42">
        <v>0.41299999999999998</v>
      </c>
      <c r="T9" s="50">
        <v>0</v>
      </c>
      <c r="U9" s="9"/>
    </row>
    <row r="10" spans="1:21" x14ac:dyDescent="0.25">
      <c r="A10" s="109">
        <f t="shared" si="4"/>
        <v>43559</v>
      </c>
      <c r="B10" s="111" t="s">
        <v>11</v>
      </c>
      <c r="C10" s="31"/>
      <c r="D10" s="42">
        <v>1.117</v>
      </c>
      <c r="E10" s="73">
        <v>0</v>
      </c>
      <c r="F10" s="42">
        <v>0</v>
      </c>
      <c r="G10" s="42">
        <v>0</v>
      </c>
      <c r="H10" s="42">
        <v>0</v>
      </c>
      <c r="I10" s="42">
        <v>0</v>
      </c>
      <c r="J10" s="42">
        <v>7.1859999999999999</v>
      </c>
      <c r="K10" s="76">
        <f t="shared" si="0"/>
        <v>8.3030000000000008</v>
      </c>
      <c r="L10" s="85">
        <v>0</v>
      </c>
      <c r="M10" s="76">
        <f t="shared" si="1"/>
        <v>8.3030000000000008</v>
      </c>
      <c r="N10" s="42">
        <v>0.41199999999999998</v>
      </c>
      <c r="O10" s="42">
        <v>0</v>
      </c>
      <c r="P10" s="24">
        <f t="shared" si="2"/>
        <v>8.7150000000000016</v>
      </c>
      <c r="Q10" s="78">
        <v>0.62</v>
      </c>
      <c r="R10" s="24">
        <f t="shared" si="3"/>
        <v>8.0950000000000024</v>
      </c>
      <c r="S10" s="42">
        <v>0.41199999999999998</v>
      </c>
      <c r="T10" s="50">
        <v>0</v>
      </c>
      <c r="U10" s="9"/>
    </row>
    <row r="11" spans="1:21" x14ac:dyDescent="0.25">
      <c r="A11" s="109">
        <f t="shared" si="4"/>
        <v>43560</v>
      </c>
      <c r="B11" s="111" t="s">
        <v>12</v>
      </c>
      <c r="C11" s="31"/>
      <c r="D11" s="42">
        <v>1.1060000000000001</v>
      </c>
      <c r="E11" s="73">
        <v>0</v>
      </c>
      <c r="F11" s="42">
        <v>0</v>
      </c>
      <c r="G11" s="42">
        <v>0</v>
      </c>
      <c r="H11" s="42">
        <v>0</v>
      </c>
      <c r="I11" s="42">
        <v>0</v>
      </c>
      <c r="J11" s="42">
        <v>3.1080000000000001</v>
      </c>
      <c r="K11" s="76">
        <f t="shared" si="0"/>
        <v>4.2140000000000004</v>
      </c>
      <c r="L11" s="85">
        <v>0</v>
      </c>
      <c r="M11" s="76">
        <f t="shared" si="1"/>
        <v>4.2140000000000004</v>
      </c>
      <c r="N11" s="42">
        <v>0</v>
      </c>
      <c r="O11" s="42">
        <v>0</v>
      </c>
      <c r="P11" s="24">
        <f t="shared" si="2"/>
        <v>4.2140000000000004</v>
      </c>
      <c r="Q11" s="78">
        <v>0.64</v>
      </c>
      <c r="R11" s="24">
        <f t="shared" si="3"/>
        <v>3.5740000000000003</v>
      </c>
      <c r="S11" s="42">
        <v>0</v>
      </c>
      <c r="T11" s="50">
        <v>0</v>
      </c>
      <c r="U11" s="9"/>
    </row>
    <row r="12" spans="1:21" x14ac:dyDescent="0.25">
      <c r="A12" s="109">
        <f t="shared" si="4"/>
        <v>43561</v>
      </c>
      <c r="B12" s="111" t="s">
        <v>6</v>
      </c>
      <c r="C12" s="31"/>
      <c r="D12" s="42">
        <v>1.109</v>
      </c>
      <c r="E12" s="73">
        <v>0</v>
      </c>
      <c r="F12" s="42">
        <v>0</v>
      </c>
      <c r="G12" s="42">
        <v>0</v>
      </c>
      <c r="H12" s="42">
        <v>0</v>
      </c>
      <c r="I12" s="42">
        <v>0</v>
      </c>
      <c r="J12" s="42">
        <v>0</v>
      </c>
      <c r="K12" s="76">
        <f t="shared" si="0"/>
        <v>1.109</v>
      </c>
      <c r="L12" s="85">
        <v>0</v>
      </c>
      <c r="M12" s="76">
        <f t="shared" si="1"/>
        <v>1.109</v>
      </c>
      <c r="N12" s="42">
        <v>0</v>
      </c>
      <c r="O12" s="42">
        <v>0</v>
      </c>
      <c r="P12" s="24">
        <f t="shared" si="2"/>
        <v>1.109</v>
      </c>
      <c r="Q12" s="78">
        <v>0.64</v>
      </c>
      <c r="R12" s="24">
        <f t="shared" si="3"/>
        <v>0.46899999999999997</v>
      </c>
      <c r="S12" s="42">
        <v>0</v>
      </c>
      <c r="T12" s="50">
        <v>0</v>
      </c>
      <c r="U12" s="9"/>
    </row>
    <row r="13" spans="1:21" ht="15.75" thickBot="1" x14ac:dyDescent="0.3">
      <c r="A13" s="126">
        <f t="shared" si="4"/>
        <v>43562</v>
      </c>
      <c r="B13" s="127" t="s">
        <v>7</v>
      </c>
      <c r="C13" s="128"/>
      <c r="D13" s="92">
        <v>0.83899999999999997</v>
      </c>
      <c r="E13" s="93">
        <v>0</v>
      </c>
      <c r="F13" s="92">
        <v>0</v>
      </c>
      <c r="G13" s="92">
        <v>0</v>
      </c>
      <c r="H13" s="92">
        <v>0</v>
      </c>
      <c r="I13" s="92">
        <v>0</v>
      </c>
      <c r="J13" s="92">
        <v>0</v>
      </c>
      <c r="K13" s="94">
        <f t="shared" si="0"/>
        <v>0.83899999999999997</v>
      </c>
      <c r="L13" s="95">
        <v>0</v>
      </c>
      <c r="M13" s="94">
        <f t="shared" si="1"/>
        <v>0.83899999999999997</v>
      </c>
      <c r="N13" s="92">
        <v>0</v>
      </c>
      <c r="O13" s="92">
        <v>0</v>
      </c>
      <c r="P13" s="96">
        <f t="shared" si="2"/>
        <v>0.83899999999999997</v>
      </c>
      <c r="Q13" s="97">
        <v>0.64</v>
      </c>
      <c r="R13" s="96">
        <f t="shared" si="3"/>
        <v>0.19899999999999995</v>
      </c>
      <c r="S13" s="92">
        <v>0</v>
      </c>
      <c r="T13" s="98">
        <v>0</v>
      </c>
      <c r="U13" s="9"/>
    </row>
    <row r="14" spans="1:21" x14ac:dyDescent="0.25">
      <c r="A14" s="124">
        <f t="shared" si="4"/>
        <v>43563</v>
      </c>
      <c r="B14" s="52" t="s">
        <v>8</v>
      </c>
      <c r="C14" s="52"/>
      <c r="D14" s="46">
        <v>1.3879999999999999</v>
      </c>
      <c r="E14" s="72">
        <v>0</v>
      </c>
      <c r="F14" s="46">
        <v>0</v>
      </c>
      <c r="G14" s="46">
        <v>0</v>
      </c>
      <c r="H14" s="46">
        <v>0</v>
      </c>
      <c r="I14" s="46">
        <v>0</v>
      </c>
      <c r="J14" s="46">
        <v>3.2450000000000001</v>
      </c>
      <c r="K14" s="75">
        <f t="shared" si="0"/>
        <v>4.633</v>
      </c>
      <c r="L14" s="90">
        <v>0</v>
      </c>
      <c r="M14" s="75">
        <f t="shared" si="1"/>
        <v>4.633</v>
      </c>
      <c r="N14" s="46">
        <v>0</v>
      </c>
      <c r="O14" s="46">
        <v>0</v>
      </c>
      <c r="P14" s="53">
        <f t="shared" si="2"/>
        <v>4.633</v>
      </c>
      <c r="Q14" s="80">
        <v>0.61</v>
      </c>
      <c r="R14" s="53">
        <f t="shared" si="3"/>
        <v>4.0229999999999997</v>
      </c>
      <c r="S14" s="46">
        <v>0</v>
      </c>
      <c r="T14" s="47">
        <v>0</v>
      </c>
      <c r="U14" s="9"/>
    </row>
    <row r="15" spans="1:21" x14ac:dyDescent="0.25">
      <c r="A15" s="109">
        <f t="shared" si="4"/>
        <v>43564</v>
      </c>
      <c r="B15" s="31" t="s">
        <v>9</v>
      </c>
      <c r="C15" s="31"/>
      <c r="D15" s="42">
        <v>1.52</v>
      </c>
      <c r="E15" s="73">
        <v>0</v>
      </c>
      <c r="F15" s="42">
        <v>0</v>
      </c>
      <c r="G15" s="42">
        <v>0</v>
      </c>
      <c r="H15" s="42">
        <v>0</v>
      </c>
      <c r="I15" s="42">
        <v>0</v>
      </c>
      <c r="J15" s="42">
        <v>5.0149999999999997</v>
      </c>
      <c r="K15" s="76">
        <f t="shared" si="0"/>
        <v>6.5350000000000001</v>
      </c>
      <c r="L15" s="85">
        <v>0</v>
      </c>
      <c r="M15" s="76">
        <f t="shared" si="1"/>
        <v>6.5350000000000001</v>
      </c>
      <c r="N15" s="42">
        <v>0</v>
      </c>
      <c r="O15" s="42">
        <v>0</v>
      </c>
      <c r="P15" s="24">
        <f t="shared" si="2"/>
        <v>6.5350000000000001</v>
      </c>
      <c r="Q15" s="78">
        <v>0.6</v>
      </c>
      <c r="R15" s="24">
        <f t="shared" si="3"/>
        <v>5.9350000000000005</v>
      </c>
      <c r="S15" s="42">
        <v>0</v>
      </c>
      <c r="T15" s="50">
        <v>0</v>
      </c>
      <c r="U15" s="9"/>
    </row>
    <row r="16" spans="1:21" x14ac:dyDescent="0.25">
      <c r="A16" s="109">
        <f t="shared" si="4"/>
        <v>43565</v>
      </c>
      <c r="B16" s="31" t="s">
        <v>10</v>
      </c>
      <c r="C16" s="31"/>
      <c r="D16" s="42">
        <v>1.4279999999999999</v>
      </c>
      <c r="E16" s="73">
        <v>0</v>
      </c>
      <c r="F16" s="42">
        <v>0</v>
      </c>
      <c r="G16" s="42">
        <v>0</v>
      </c>
      <c r="H16" s="42">
        <v>0</v>
      </c>
      <c r="I16" s="42">
        <v>0</v>
      </c>
      <c r="J16" s="42">
        <v>5.0339999999999998</v>
      </c>
      <c r="K16" s="76">
        <f t="shared" si="0"/>
        <v>6.4619999999999997</v>
      </c>
      <c r="L16" s="85">
        <v>0</v>
      </c>
      <c r="M16" s="76">
        <f t="shared" si="1"/>
        <v>6.4619999999999997</v>
      </c>
      <c r="N16" s="42">
        <v>0</v>
      </c>
      <c r="O16" s="42">
        <v>0</v>
      </c>
      <c r="P16" s="24">
        <f t="shared" si="2"/>
        <v>6.4619999999999997</v>
      </c>
      <c r="Q16" s="78">
        <v>0.61</v>
      </c>
      <c r="R16" s="24">
        <f t="shared" si="3"/>
        <v>5.8519999999999994</v>
      </c>
      <c r="S16" s="42">
        <v>0</v>
      </c>
      <c r="T16" s="50">
        <v>0</v>
      </c>
      <c r="U16" s="9"/>
    </row>
    <row r="17" spans="1:21" x14ac:dyDescent="0.25">
      <c r="A17" s="109">
        <f t="shared" si="4"/>
        <v>43566</v>
      </c>
      <c r="B17" s="31" t="s">
        <v>11</v>
      </c>
      <c r="C17" s="31"/>
      <c r="D17" s="42">
        <v>1.4430000000000001</v>
      </c>
      <c r="E17" s="73">
        <v>0</v>
      </c>
      <c r="F17" s="42">
        <v>0</v>
      </c>
      <c r="G17" s="42">
        <v>0</v>
      </c>
      <c r="H17" s="42">
        <v>0</v>
      </c>
      <c r="I17" s="42">
        <v>0</v>
      </c>
      <c r="J17" s="42">
        <v>5.0330000000000004</v>
      </c>
      <c r="K17" s="76">
        <f t="shared" si="0"/>
        <v>6.4760000000000009</v>
      </c>
      <c r="L17" s="85">
        <v>0</v>
      </c>
      <c r="M17" s="76">
        <f t="shared" si="1"/>
        <v>6.4760000000000009</v>
      </c>
      <c r="N17" s="42">
        <v>0</v>
      </c>
      <c r="O17" s="42">
        <v>0</v>
      </c>
      <c r="P17" s="24">
        <f t="shared" si="2"/>
        <v>6.4760000000000009</v>
      </c>
      <c r="Q17" s="78">
        <v>0.62</v>
      </c>
      <c r="R17" s="24">
        <f t="shared" si="3"/>
        <v>5.8560000000000008</v>
      </c>
      <c r="S17" s="42">
        <v>0</v>
      </c>
      <c r="T17" s="50">
        <v>0</v>
      </c>
      <c r="U17" s="9"/>
    </row>
    <row r="18" spans="1:21" x14ac:dyDescent="0.25">
      <c r="A18" s="109">
        <f t="shared" si="4"/>
        <v>43567</v>
      </c>
      <c r="B18" s="31" t="s">
        <v>12</v>
      </c>
      <c r="C18" s="31"/>
      <c r="D18" s="42">
        <v>1.3180000000000001</v>
      </c>
      <c r="E18" s="73">
        <v>0</v>
      </c>
      <c r="F18" s="42">
        <v>0</v>
      </c>
      <c r="G18" s="42">
        <v>0</v>
      </c>
      <c r="H18" s="42">
        <v>0</v>
      </c>
      <c r="I18" s="42">
        <v>0</v>
      </c>
      <c r="J18" s="42">
        <v>2.5529999999999999</v>
      </c>
      <c r="K18" s="76">
        <f t="shared" si="0"/>
        <v>3.871</v>
      </c>
      <c r="L18" s="85">
        <v>0</v>
      </c>
      <c r="M18" s="76">
        <f t="shared" si="1"/>
        <v>3.871</v>
      </c>
      <c r="N18" s="42">
        <v>0</v>
      </c>
      <c r="O18" s="42">
        <v>0</v>
      </c>
      <c r="P18" s="24">
        <f t="shared" si="2"/>
        <v>3.871</v>
      </c>
      <c r="Q18" s="78">
        <v>0.77</v>
      </c>
      <c r="R18" s="24">
        <f t="shared" si="3"/>
        <v>3.101</v>
      </c>
      <c r="S18" s="42">
        <v>0</v>
      </c>
      <c r="T18" s="50">
        <v>0</v>
      </c>
      <c r="U18" s="9"/>
    </row>
    <row r="19" spans="1:21" x14ac:dyDescent="0.25">
      <c r="A19" s="109">
        <f t="shared" si="4"/>
        <v>43568</v>
      </c>
      <c r="B19" s="31" t="s">
        <v>6</v>
      </c>
      <c r="C19" s="31"/>
      <c r="D19" s="42">
        <v>1.254</v>
      </c>
      <c r="E19" s="73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76">
        <f t="shared" si="0"/>
        <v>1.254</v>
      </c>
      <c r="L19" s="85">
        <v>0</v>
      </c>
      <c r="M19" s="76">
        <f t="shared" si="1"/>
        <v>1.254</v>
      </c>
      <c r="N19" s="42">
        <v>0</v>
      </c>
      <c r="O19" s="42">
        <v>0</v>
      </c>
      <c r="P19" s="24">
        <f t="shared" si="2"/>
        <v>1.254</v>
      </c>
      <c r="Q19" s="78">
        <v>0.86</v>
      </c>
      <c r="R19" s="24">
        <f t="shared" si="3"/>
        <v>0.39400000000000002</v>
      </c>
      <c r="S19" s="42">
        <v>0</v>
      </c>
      <c r="T19" s="50">
        <v>0</v>
      </c>
      <c r="U19" s="9"/>
    </row>
    <row r="20" spans="1:21" ht="15.75" thickBot="1" x14ac:dyDescent="0.3">
      <c r="A20" s="130">
        <f t="shared" si="4"/>
        <v>43569</v>
      </c>
      <c r="B20" s="55" t="s">
        <v>7</v>
      </c>
      <c r="C20" s="55"/>
      <c r="D20" s="48">
        <v>1.252</v>
      </c>
      <c r="E20" s="74">
        <v>0</v>
      </c>
      <c r="F20" s="48">
        <v>0</v>
      </c>
      <c r="G20" s="48">
        <v>0</v>
      </c>
      <c r="H20" s="48">
        <v>0</v>
      </c>
      <c r="I20" s="48">
        <v>0</v>
      </c>
      <c r="J20" s="48">
        <v>0</v>
      </c>
      <c r="K20" s="77">
        <f t="shared" si="0"/>
        <v>1.252</v>
      </c>
      <c r="L20" s="91">
        <v>0</v>
      </c>
      <c r="M20" s="77">
        <f t="shared" si="1"/>
        <v>1.252</v>
      </c>
      <c r="N20" s="48">
        <v>0</v>
      </c>
      <c r="O20" s="48">
        <v>0</v>
      </c>
      <c r="P20" s="56">
        <f t="shared" si="2"/>
        <v>1.252</v>
      </c>
      <c r="Q20" s="79">
        <v>0.88</v>
      </c>
      <c r="R20" s="56">
        <f t="shared" si="3"/>
        <v>0.372</v>
      </c>
      <c r="S20" s="48">
        <v>0</v>
      </c>
      <c r="T20" s="49">
        <v>0</v>
      </c>
      <c r="U20" s="9"/>
    </row>
    <row r="21" spans="1:21" x14ac:dyDescent="0.25">
      <c r="A21" s="124">
        <f t="shared" si="4"/>
        <v>43570</v>
      </c>
      <c r="B21" s="52" t="s">
        <v>8</v>
      </c>
      <c r="C21" s="52"/>
      <c r="D21" s="46">
        <v>0.81899999999999995</v>
      </c>
      <c r="E21" s="72">
        <v>0</v>
      </c>
      <c r="F21" s="46">
        <v>0</v>
      </c>
      <c r="G21" s="46">
        <v>0</v>
      </c>
      <c r="H21" s="46">
        <v>0</v>
      </c>
      <c r="I21" s="46">
        <v>0</v>
      </c>
      <c r="J21" s="46">
        <v>3.9140000000000001</v>
      </c>
      <c r="K21" s="75">
        <f t="shared" si="0"/>
        <v>4.7330000000000005</v>
      </c>
      <c r="L21" s="90">
        <v>0</v>
      </c>
      <c r="M21" s="75">
        <f t="shared" si="1"/>
        <v>4.7330000000000005</v>
      </c>
      <c r="N21" s="46">
        <v>0</v>
      </c>
      <c r="O21" s="46">
        <v>0</v>
      </c>
      <c r="P21" s="53">
        <f t="shared" si="2"/>
        <v>4.7330000000000005</v>
      </c>
      <c r="Q21" s="80">
        <v>0.87</v>
      </c>
      <c r="R21" s="53">
        <f t="shared" si="3"/>
        <v>3.8630000000000004</v>
      </c>
      <c r="S21" s="46">
        <v>0</v>
      </c>
      <c r="T21" s="47">
        <v>0</v>
      </c>
      <c r="U21" s="9"/>
    </row>
    <row r="22" spans="1:21" x14ac:dyDescent="0.25">
      <c r="A22" s="109">
        <f t="shared" si="4"/>
        <v>43571</v>
      </c>
      <c r="B22" s="31" t="s">
        <v>9</v>
      </c>
      <c r="C22" s="31"/>
      <c r="D22" s="42">
        <v>1.31</v>
      </c>
      <c r="E22" s="73">
        <v>0</v>
      </c>
      <c r="F22" s="42">
        <v>0</v>
      </c>
      <c r="G22" s="42">
        <v>0</v>
      </c>
      <c r="H22" s="42">
        <v>0</v>
      </c>
      <c r="I22" s="42">
        <v>0</v>
      </c>
      <c r="J22" s="42">
        <v>4.984</v>
      </c>
      <c r="K22" s="76">
        <f t="shared" si="0"/>
        <v>6.2940000000000005</v>
      </c>
      <c r="L22" s="85">
        <v>0</v>
      </c>
      <c r="M22" s="76">
        <f t="shared" si="1"/>
        <v>6.2940000000000005</v>
      </c>
      <c r="N22" s="42">
        <v>0</v>
      </c>
      <c r="O22" s="42">
        <v>0</v>
      </c>
      <c r="P22" s="24">
        <f t="shared" si="2"/>
        <v>6.2940000000000005</v>
      </c>
      <c r="Q22" s="78">
        <v>0.87</v>
      </c>
      <c r="R22" s="24">
        <f t="shared" si="3"/>
        <v>5.4240000000000004</v>
      </c>
      <c r="S22" s="42">
        <v>0</v>
      </c>
      <c r="T22" s="50">
        <v>0</v>
      </c>
      <c r="U22" s="9"/>
    </row>
    <row r="23" spans="1:21" x14ac:dyDescent="0.25">
      <c r="A23" s="109">
        <f t="shared" si="4"/>
        <v>43572</v>
      </c>
      <c r="B23" s="31" t="s">
        <v>10</v>
      </c>
      <c r="C23" s="31"/>
      <c r="D23" s="42">
        <v>0.59899999999999998</v>
      </c>
      <c r="E23" s="73">
        <v>0</v>
      </c>
      <c r="F23" s="42">
        <v>0</v>
      </c>
      <c r="G23" s="42">
        <v>0</v>
      </c>
      <c r="H23" s="42">
        <v>0</v>
      </c>
      <c r="I23" s="42">
        <v>0</v>
      </c>
      <c r="J23" s="42">
        <v>4.9820000000000002</v>
      </c>
      <c r="K23" s="76">
        <f t="shared" si="0"/>
        <v>5.5810000000000004</v>
      </c>
      <c r="L23" s="85">
        <v>0</v>
      </c>
      <c r="M23" s="76">
        <f t="shared" si="1"/>
        <v>5.5810000000000004</v>
      </c>
      <c r="N23" s="42">
        <v>0</v>
      </c>
      <c r="O23" s="42">
        <v>0</v>
      </c>
      <c r="P23" s="24">
        <f t="shared" si="2"/>
        <v>5.5810000000000004</v>
      </c>
      <c r="Q23" s="78">
        <v>0.88</v>
      </c>
      <c r="R23" s="24">
        <f t="shared" si="3"/>
        <v>4.7010000000000005</v>
      </c>
      <c r="S23" s="42">
        <v>0</v>
      </c>
      <c r="T23" s="50">
        <v>0</v>
      </c>
      <c r="U23" s="9"/>
    </row>
    <row r="24" spans="1:21" x14ac:dyDescent="0.25">
      <c r="A24" s="109">
        <f t="shared" si="4"/>
        <v>43573</v>
      </c>
      <c r="B24" s="31" t="s">
        <v>11</v>
      </c>
      <c r="C24" s="31"/>
      <c r="D24" s="42">
        <v>0</v>
      </c>
      <c r="E24" s="73">
        <v>0</v>
      </c>
      <c r="F24" s="42">
        <v>0</v>
      </c>
      <c r="G24" s="42">
        <v>0</v>
      </c>
      <c r="H24" s="42">
        <v>8.5999999999999993E-2</v>
      </c>
      <c r="I24" s="42">
        <v>0</v>
      </c>
      <c r="J24" s="42">
        <v>6.819</v>
      </c>
      <c r="K24" s="76">
        <f t="shared" si="0"/>
        <v>6.9050000000000002</v>
      </c>
      <c r="L24" s="85">
        <v>0</v>
      </c>
      <c r="M24" s="76">
        <f t="shared" si="1"/>
        <v>6.9050000000000002</v>
      </c>
      <c r="N24" s="42">
        <v>0</v>
      </c>
      <c r="O24" s="42">
        <v>0</v>
      </c>
      <c r="P24" s="24">
        <f t="shared" si="2"/>
        <v>6.9050000000000002</v>
      </c>
      <c r="Q24" s="78">
        <v>0.88</v>
      </c>
      <c r="R24" s="24">
        <f t="shared" si="3"/>
        <v>6.0250000000000004</v>
      </c>
      <c r="S24" s="42">
        <v>0</v>
      </c>
      <c r="T24" s="50">
        <v>0</v>
      </c>
      <c r="U24" s="9"/>
    </row>
    <row r="25" spans="1:21" x14ac:dyDescent="0.25">
      <c r="A25" s="109">
        <f t="shared" si="4"/>
        <v>43574</v>
      </c>
      <c r="B25" s="31" t="s">
        <v>12</v>
      </c>
      <c r="C25" s="31"/>
      <c r="D25" s="42">
        <v>0</v>
      </c>
      <c r="E25" s="73">
        <v>0</v>
      </c>
      <c r="F25" s="42">
        <v>0</v>
      </c>
      <c r="G25" s="42">
        <v>0</v>
      </c>
      <c r="H25" s="42">
        <v>0.46200000000000002</v>
      </c>
      <c r="I25" s="42">
        <v>0</v>
      </c>
      <c r="J25" s="42">
        <v>7.11</v>
      </c>
      <c r="K25" s="76">
        <f t="shared" si="0"/>
        <v>7.5720000000000001</v>
      </c>
      <c r="L25" s="85">
        <v>0</v>
      </c>
      <c r="M25" s="76">
        <f t="shared" si="1"/>
        <v>7.5720000000000001</v>
      </c>
      <c r="N25" s="42">
        <v>0</v>
      </c>
      <c r="O25" s="42">
        <v>0</v>
      </c>
      <c r="P25" s="24">
        <f t="shared" si="2"/>
        <v>7.5720000000000001</v>
      </c>
      <c r="Q25" s="78">
        <v>0.91</v>
      </c>
      <c r="R25" s="24">
        <f t="shared" si="3"/>
        <v>6.6619999999999999</v>
      </c>
      <c r="S25" s="42">
        <v>0</v>
      </c>
      <c r="T25" s="50">
        <v>0</v>
      </c>
      <c r="U25" s="9"/>
    </row>
    <row r="26" spans="1:21" x14ac:dyDescent="0.25">
      <c r="A26" s="109">
        <f t="shared" si="4"/>
        <v>43575</v>
      </c>
      <c r="B26" s="31" t="s">
        <v>6</v>
      </c>
      <c r="C26" s="31"/>
      <c r="D26" s="42">
        <v>0</v>
      </c>
      <c r="E26" s="73">
        <v>0</v>
      </c>
      <c r="F26" s="42">
        <v>0</v>
      </c>
      <c r="G26" s="42">
        <v>0</v>
      </c>
      <c r="H26" s="42">
        <v>0.78200000000000003</v>
      </c>
      <c r="I26" s="42">
        <v>0</v>
      </c>
      <c r="J26" s="42">
        <v>0</v>
      </c>
      <c r="K26" s="76">
        <f t="shared" si="0"/>
        <v>0.78200000000000003</v>
      </c>
      <c r="L26" s="85">
        <v>0</v>
      </c>
      <c r="M26" s="76">
        <f t="shared" si="1"/>
        <v>0.78200000000000003</v>
      </c>
      <c r="N26" s="42">
        <v>0</v>
      </c>
      <c r="O26" s="42">
        <v>0</v>
      </c>
      <c r="P26" s="24">
        <f t="shared" si="2"/>
        <v>0.78200000000000003</v>
      </c>
      <c r="Q26" s="78">
        <v>0.88</v>
      </c>
      <c r="R26" s="24">
        <f t="shared" si="3"/>
        <v>-9.7999999999999976E-2</v>
      </c>
      <c r="S26" s="42">
        <v>0</v>
      </c>
      <c r="T26" s="50">
        <v>0</v>
      </c>
      <c r="U26" s="9"/>
    </row>
    <row r="27" spans="1:21" ht="15.75" thickBot="1" x14ac:dyDescent="0.3">
      <c r="A27" s="130">
        <f t="shared" si="4"/>
        <v>43576</v>
      </c>
      <c r="B27" s="55" t="s">
        <v>7</v>
      </c>
      <c r="C27" s="55"/>
      <c r="D27" s="48">
        <v>0</v>
      </c>
      <c r="E27" s="74">
        <v>0</v>
      </c>
      <c r="F27" s="48">
        <v>0</v>
      </c>
      <c r="G27" s="48">
        <v>0</v>
      </c>
      <c r="H27" s="48">
        <v>0.93200000000000005</v>
      </c>
      <c r="I27" s="48">
        <v>0</v>
      </c>
      <c r="J27" s="48">
        <v>0</v>
      </c>
      <c r="K27" s="77">
        <f t="shared" si="0"/>
        <v>0.93200000000000005</v>
      </c>
      <c r="L27" s="91">
        <v>0</v>
      </c>
      <c r="M27" s="77">
        <f t="shared" si="1"/>
        <v>0.93200000000000005</v>
      </c>
      <c r="N27" s="48">
        <v>0</v>
      </c>
      <c r="O27" s="48">
        <v>0</v>
      </c>
      <c r="P27" s="56">
        <f t="shared" si="2"/>
        <v>0.93200000000000005</v>
      </c>
      <c r="Q27" s="79">
        <v>0.86</v>
      </c>
      <c r="R27" s="56">
        <f t="shared" si="3"/>
        <v>7.2000000000000064E-2</v>
      </c>
      <c r="S27" s="48">
        <v>0</v>
      </c>
      <c r="T27" s="49">
        <v>0</v>
      </c>
      <c r="U27" s="9"/>
    </row>
    <row r="28" spans="1:21" x14ac:dyDescent="0.25">
      <c r="A28" s="124">
        <f t="shared" si="4"/>
        <v>43577</v>
      </c>
      <c r="B28" s="52" t="s">
        <v>8</v>
      </c>
      <c r="C28" s="52"/>
      <c r="D28" s="46">
        <v>0</v>
      </c>
      <c r="E28" s="72">
        <v>0</v>
      </c>
      <c r="F28" s="46">
        <v>0</v>
      </c>
      <c r="G28" s="46">
        <v>0</v>
      </c>
      <c r="H28" s="46">
        <v>0.92500000000000004</v>
      </c>
      <c r="I28" s="46">
        <v>0</v>
      </c>
      <c r="J28" s="46">
        <v>3.484</v>
      </c>
      <c r="K28" s="75">
        <f t="shared" si="0"/>
        <v>4.4089999999999998</v>
      </c>
      <c r="L28" s="90">
        <v>0</v>
      </c>
      <c r="M28" s="75">
        <f t="shared" si="1"/>
        <v>4.4089999999999998</v>
      </c>
      <c r="N28" s="46">
        <v>0.186</v>
      </c>
      <c r="O28" s="46">
        <v>0</v>
      </c>
      <c r="P28" s="53">
        <f t="shared" si="2"/>
        <v>4.5949999999999998</v>
      </c>
      <c r="Q28" s="80">
        <v>0.84</v>
      </c>
      <c r="R28" s="53">
        <f t="shared" si="3"/>
        <v>3.7549999999999999</v>
      </c>
      <c r="S28" s="46">
        <v>0.186</v>
      </c>
      <c r="T28" s="47">
        <v>0</v>
      </c>
      <c r="U28" s="9"/>
    </row>
    <row r="29" spans="1:21" x14ac:dyDescent="0.25">
      <c r="A29" s="109">
        <f t="shared" si="4"/>
        <v>43578</v>
      </c>
      <c r="B29" s="31" t="s">
        <v>9</v>
      </c>
      <c r="C29" s="31"/>
      <c r="D29" s="42">
        <v>2.1000000000000001E-2</v>
      </c>
      <c r="E29" s="73">
        <v>0</v>
      </c>
      <c r="F29" s="42">
        <v>0</v>
      </c>
      <c r="G29" s="42">
        <v>0</v>
      </c>
      <c r="H29" s="42">
        <v>0.92100000000000004</v>
      </c>
      <c r="I29" s="42">
        <v>0</v>
      </c>
      <c r="J29" s="42">
        <v>4.9370000000000003</v>
      </c>
      <c r="K29" s="76">
        <f t="shared" si="0"/>
        <v>5.8790000000000004</v>
      </c>
      <c r="L29" s="85">
        <v>0</v>
      </c>
      <c r="M29" s="76">
        <f t="shared" si="1"/>
        <v>5.8790000000000004</v>
      </c>
      <c r="N29" s="42">
        <v>0.41199999999999998</v>
      </c>
      <c r="O29" s="42">
        <v>0</v>
      </c>
      <c r="P29" s="24">
        <f t="shared" si="2"/>
        <v>6.2910000000000004</v>
      </c>
      <c r="Q29" s="78">
        <v>0.85</v>
      </c>
      <c r="R29" s="24">
        <f t="shared" si="3"/>
        <v>5.4410000000000007</v>
      </c>
      <c r="S29" s="42">
        <v>0.41199999999999998</v>
      </c>
      <c r="T29" s="50">
        <v>0</v>
      </c>
      <c r="U29" s="9"/>
    </row>
    <row r="30" spans="1:21" x14ac:dyDescent="0.25">
      <c r="A30" s="109">
        <f t="shared" si="4"/>
        <v>43579</v>
      </c>
      <c r="B30" s="31" t="s">
        <v>10</v>
      </c>
      <c r="C30" s="31"/>
      <c r="D30" s="42">
        <v>0</v>
      </c>
      <c r="E30" s="73">
        <v>0</v>
      </c>
      <c r="F30" s="42">
        <v>0</v>
      </c>
      <c r="G30" s="42">
        <v>0</v>
      </c>
      <c r="H30" s="42">
        <v>0.89900000000000002</v>
      </c>
      <c r="I30" s="42">
        <v>0</v>
      </c>
      <c r="J30" s="42">
        <v>8.9130000000000003</v>
      </c>
      <c r="K30" s="76">
        <f t="shared" si="0"/>
        <v>9.8120000000000012</v>
      </c>
      <c r="L30" s="85">
        <v>0</v>
      </c>
      <c r="M30" s="76">
        <f t="shared" si="1"/>
        <v>9.8120000000000012</v>
      </c>
      <c r="N30" s="42">
        <v>0.41299999999999998</v>
      </c>
      <c r="O30" s="42">
        <v>0</v>
      </c>
      <c r="P30" s="24">
        <f t="shared" si="2"/>
        <v>10.225000000000001</v>
      </c>
      <c r="Q30" s="78">
        <v>0.89</v>
      </c>
      <c r="R30" s="24">
        <f t="shared" si="3"/>
        <v>9.3350000000000009</v>
      </c>
      <c r="S30" s="42">
        <v>0.41299999999999998</v>
      </c>
      <c r="T30" s="50">
        <v>0</v>
      </c>
      <c r="U30" s="9"/>
    </row>
    <row r="31" spans="1:21" x14ac:dyDescent="0.25">
      <c r="A31" s="109">
        <f t="shared" si="4"/>
        <v>43580</v>
      </c>
      <c r="B31" s="31" t="s">
        <v>11</v>
      </c>
      <c r="C31" s="31"/>
      <c r="D31" s="42">
        <v>0.97699999999999998</v>
      </c>
      <c r="E31" s="73">
        <v>0</v>
      </c>
      <c r="F31" s="42">
        <v>0.23</v>
      </c>
      <c r="G31" s="42">
        <v>0</v>
      </c>
      <c r="H31" s="42">
        <v>0.88900000000000001</v>
      </c>
      <c r="I31" s="42">
        <v>0</v>
      </c>
      <c r="J31" s="42">
        <v>10.151</v>
      </c>
      <c r="K31" s="76">
        <f t="shared" si="0"/>
        <v>12.247</v>
      </c>
      <c r="L31" s="85">
        <v>0</v>
      </c>
      <c r="M31" s="76">
        <f t="shared" si="1"/>
        <v>12.247</v>
      </c>
      <c r="N31" s="42">
        <v>0.41299999999999998</v>
      </c>
      <c r="O31" s="42">
        <v>0</v>
      </c>
      <c r="P31" s="24">
        <f t="shared" si="2"/>
        <v>12.66</v>
      </c>
      <c r="Q31" s="78">
        <v>0.89</v>
      </c>
      <c r="R31" s="24">
        <f t="shared" si="3"/>
        <v>11.77</v>
      </c>
      <c r="S31" s="42">
        <v>0.41299999999999998</v>
      </c>
      <c r="T31" s="50">
        <v>0</v>
      </c>
      <c r="U31" s="9"/>
    </row>
    <row r="32" spans="1:21" x14ac:dyDescent="0.25">
      <c r="A32" s="109">
        <f t="shared" si="4"/>
        <v>43581</v>
      </c>
      <c r="B32" s="31" t="s">
        <v>12</v>
      </c>
      <c r="C32" s="31"/>
      <c r="D32" s="42">
        <v>1.736</v>
      </c>
      <c r="E32" s="73">
        <v>0</v>
      </c>
      <c r="F32" s="42">
        <v>0.35499999999999998</v>
      </c>
      <c r="G32" s="42">
        <v>0</v>
      </c>
      <c r="H32" s="42">
        <v>0.60799999999999998</v>
      </c>
      <c r="I32" s="42">
        <v>0</v>
      </c>
      <c r="J32" s="42">
        <v>6.47</v>
      </c>
      <c r="K32" s="76">
        <f t="shared" si="0"/>
        <v>9.1690000000000005</v>
      </c>
      <c r="L32" s="85">
        <v>0</v>
      </c>
      <c r="M32" s="76">
        <f t="shared" si="1"/>
        <v>9.1690000000000005</v>
      </c>
      <c r="N32" s="42">
        <v>0.41299999999999998</v>
      </c>
      <c r="O32" s="42">
        <v>0</v>
      </c>
      <c r="P32" s="24">
        <f t="shared" si="2"/>
        <v>9.5820000000000007</v>
      </c>
      <c r="Q32" s="78">
        <v>0.91</v>
      </c>
      <c r="R32" s="24">
        <f t="shared" si="3"/>
        <v>8.6720000000000006</v>
      </c>
      <c r="S32" s="42">
        <v>0.41299999999999998</v>
      </c>
      <c r="T32" s="50">
        <v>0</v>
      </c>
      <c r="U32" s="9"/>
    </row>
    <row r="33" spans="1:21" x14ac:dyDescent="0.25">
      <c r="A33" s="109">
        <f t="shared" si="4"/>
        <v>43582</v>
      </c>
      <c r="B33" s="31" t="s">
        <v>6</v>
      </c>
      <c r="C33" s="31"/>
      <c r="D33" s="42">
        <v>1.4339999999999999</v>
      </c>
      <c r="E33" s="73">
        <v>0</v>
      </c>
      <c r="F33" s="42">
        <v>0.58799999999999997</v>
      </c>
      <c r="G33" s="42">
        <v>0</v>
      </c>
      <c r="H33" s="42">
        <v>0.83099999999999996</v>
      </c>
      <c r="I33" s="42">
        <v>0</v>
      </c>
      <c r="J33" s="42">
        <v>0</v>
      </c>
      <c r="K33" s="76">
        <f t="shared" si="0"/>
        <v>2.8529999999999998</v>
      </c>
      <c r="L33" s="85">
        <v>0</v>
      </c>
      <c r="M33" s="76">
        <f t="shared" si="1"/>
        <v>2.8529999999999998</v>
      </c>
      <c r="N33" s="42">
        <v>0.41299999999999998</v>
      </c>
      <c r="O33" s="42">
        <v>0</v>
      </c>
      <c r="P33" s="24">
        <f t="shared" si="2"/>
        <v>3.2659999999999996</v>
      </c>
      <c r="Q33" s="78">
        <v>0.87</v>
      </c>
      <c r="R33" s="24">
        <f t="shared" si="3"/>
        <v>2.3959999999999995</v>
      </c>
      <c r="S33" s="42">
        <v>0.41299999999999998</v>
      </c>
      <c r="T33" s="50">
        <v>0</v>
      </c>
      <c r="U33" s="9"/>
    </row>
    <row r="34" spans="1:21" ht="15.75" thickBot="1" x14ac:dyDescent="0.3">
      <c r="A34" s="130">
        <f t="shared" si="4"/>
        <v>43583</v>
      </c>
      <c r="B34" s="55" t="s">
        <v>7</v>
      </c>
      <c r="C34" s="55"/>
      <c r="D34" s="48">
        <v>0.27600000000000002</v>
      </c>
      <c r="E34" s="74">
        <v>0</v>
      </c>
      <c r="F34" s="48">
        <v>0.71299999999999997</v>
      </c>
      <c r="G34" s="48">
        <v>0</v>
      </c>
      <c r="H34" s="48">
        <v>0.75900000000000001</v>
      </c>
      <c r="I34" s="48">
        <v>0</v>
      </c>
      <c r="J34" s="48">
        <v>0</v>
      </c>
      <c r="K34" s="77">
        <f t="shared" si="0"/>
        <v>1.748</v>
      </c>
      <c r="L34" s="91">
        <v>0</v>
      </c>
      <c r="M34" s="77">
        <f t="shared" si="1"/>
        <v>1.748</v>
      </c>
      <c r="N34" s="48">
        <v>0.41499999999999998</v>
      </c>
      <c r="O34" s="48">
        <v>0</v>
      </c>
      <c r="P34" s="56">
        <f t="shared" si="2"/>
        <v>2.1629999999999998</v>
      </c>
      <c r="Q34" s="79">
        <v>0.84</v>
      </c>
      <c r="R34" s="56">
        <f t="shared" si="3"/>
        <v>1.323</v>
      </c>
      <c r="S34" s="48">
        <v>0.41499999999999998</v>
      </c>
      <c r="T34" s="49">
        <v>0</v>
      </c>
      <c r="U34" s="9"/>
    </row>
    <row r="35" spans="1:21" x14ac:dyDescent="0.25">
      <c r="A35" s="129">
        <f t="shared" si="4"/>
        <v>43584</v>
      </c>
      <c r="B35" s="59" t="s">
        <v>8</v>
      </c>
      <c r="C35" s="59"/>
      <c r="D35" s="60">
        <v>3.2000000000000001E-2</v>
      </c>
      <c r="E35" s="81">
        <v>0</v>
      </c>
      <c r="F35" s="60">
        <v>0.20499999999999999</v>
      </c>
      <c r="G35" s="60">
        <v>0</v>
      </c>
      <c r="H35" s="60">
        <v>0.218</v>
      </c>
      <c r="I35" s="60">
        <v>0</v>
      </c>
      <c r="J35" s="60">
        <v>6.7610000000000001</v>
      </c>
      <c r="K35" s="82">
        <f t="shared" si="0"/>
        <v>7.2160000000000002</v>
      </c>
      <c r="L35" s="125">
        <v>0</v>
      </c>
      <c r="M35" s="82">
        <f t="shared" si="1"/>
        <v>7.2160000000000002</v>
      </c>
      <c r="N35" s="60">
        <v>0.41399999999999998</v>
      </c>
      <c r="O35" s="60">
        <v>0</v>
      </c>
      <c r="P35" s="61">
        <f t="shared" si="2"/>
        <v>7.63</v>
      </c>
      <c r="Q35" s="83">
        <v>0.83</v>
      </c>
      <c r="R35" s="61">
        <f t="shared" si="3"/>
        <v>6.8</v>
      </c>
      <c r="S35" s="60">
        <v>0.41399999999999998</v>
      </c>
      <c r="T35" s="60">
        <v>0</v>
      </c>
      <c r="U35" s="9"/>
    </row>
    <row r="36" spans="1:21" x14ac:dyDescent="0.25">
      <c r="A36" s="109">
        <f t="shared" si="4"/>
        <v>43585</v>
      </c>
      <c r="B36" s="31" t="s">
        <v>9</v>
      </c>
      <c r="C36" s="31"/>
      <c r="D36" s="42">
        <v>0</v>
      </c>
      <c r="E36" s="73">
        <v>0</v>
      </c>
      <c r="F36" s="42">
        <v>0</v>
      </c>
      <c r="G36" s="42">
        <v>0</v>
      </c>
      <c r="H36" s="42">
        <v>0</v>
      </c>
      <c r="I36" s="42">
        <v>0</v>
      </c>
      <c r="J36" s="42">
        <v>9.9930000000000003</v>
      </c>
      <c r="K36" s="76">
        <f t="shared" si="0"/>
        <v>9.9930000000000003</v>
      </c>
      <c r="L36" s="85">
        <v>0</v>
      </c>
      <c r="M36" s="76">
        <f t="shared" si="1"/>
        <v>9.9930000000000003</v>
      </c>
      <c r="N36" s="42">
        <v>0.41499999999999998</v>
      </c>
      <c r="O36" s="42">
        <v>0</v>
      </c>
      <c r="P36" s="24">
        <f t="shared" si="2"/>
        <v>10.407999999999999</v>
      </c>
      <c r="Q36" s="78">
        <v>0.85</v>
      </c>
      <c r="R36" s="24">
        <f t="shared" si="3"/>
        <v>9.5579999999999998</v>
      </c>
      <c r="S36" s="42">
        <v>0.41499999999999998</v>
      </c>
      <c r="T36" s="42">
        <v>0</v>
      </c>
      <c r="U36" s="9"/>
    </row>
    <row r="37" spans="1:21" ht="15.75" customHeight="1" thickBot="1" x14ac:dyDescent="0.3">
      <c r="A37" s="30"/>
      <c r="B37" s="18"/>
      <c r="C37" s="18" t="s">
        <v>13</v>
      </c>
      <c r="D37" s="25">
        <f t="shared" ref="D37:T37" si="5">SUM(D7:D36)</f>
        <v>24.509999999999998</v>
      </c>
      <c r="E37" s="26">
        <f t="shared" si="5"/>
        <v>0</v>
      </c>
      <c r="F37" s="26">
        <f t="shared" si="5"/>
        <v>2.0910000000000002</v>
      </c>
      <c r="G37" s="26">
        <f t="shared" si="5"/>
        <v>0</v>
      </c>
      <c r="H37" s="26">
        <f t="shared" si="5"/>
        <v>8.3120000000000012</v>
      </c>
      <c r="I37" s="26">
        <f t="shared" si="5"/>
        <v>0</v>
      </c>
      <c r="J37" s="27">
        <f t="shared" si="5"/>
        <v>124.44099999999997</v>
      </c>
      <c r="K37" s="113">
        <f t="shared" si="5"/>
        <v>159.35400000000001</v>
      </c>
      <c r="L37" s="26">
        <f t="shared" si="5"/>
        <v>3.5999999999999997E-2</v>
      </c>
      <c r="M37" s="114">
        <f t="shared" si="5"/>
        <v>159.31800000000001</v>
      </c>
      <c r="N37" s="25">
        <f t="shared" si="5"/>
        <v>5.1449999999999987</v>
      </c>
      <c r="O37" s="27">
        <f t="shared" si="5"/>
        <v>0</v>
      </c>
      <c r="P37" s="41">
        <f t="shared" si="5"/>
        <v>164.46299999999999</v>
      </c>
      <c r="Q37" s="40">
        <f t="shared" si="5"/>
        <v>23.240000000000006</v>
      </c>
      <c r="R37" s="28">
        <f t="shared" si="5"/>
        <v>141.22299999999998</v>
      </c>
      <c r="S37" s="65">
        <f t="shared" si="5"/>
        <v>5.1449999999999987</v>
      </c>
      <c r="T37" s="29">
        <f t="shared" si="5"/>
        <v>0</v>
      </c>
      <c r="U37" s="10"/>
    </row>
    <row r="38" spans="1:21" ht="15.75" thickBot="1" x14ac:dyDescent="0.3"/>
    <row r="39" spans="1:21" ht="15.75" thickBot="1" x14ac:dyDescent="0.3">
      <c r="A39" t="s">
        <v>18</v>
      </c>
      <c r="B39" s="2"/>
      <c r="C39" s="2"/>
      <c r="D39" s="14">
        <f t="shared" ref="D39:K39" si="6">+D37/$P37</f>
        <v>0.14903048102004707</v>
      </c>
      <c r="E39" s="11">
        <f t="shared" si="6"/>
        <v>0</v>
      </c>
      <c r="F39" s="11">
        <f t="shared" si="6"/>
        <v>1.2714105908319806E-2</v>
      </c>
      <c r="G39" s="11">
        <f t="shared" si="6"/>
        <v>0</v>
      </c>
      <c r="H39" s="11">
        <f t="shared" si="6"/>
        <v>5.054024309419141E-2</v>
      </c>
      <c r="I39" s="11">
        <f t="shared" si="6"/>
        <v>0</v>
      </c>
      <c r="J39" s="11">
        <f t="shared" si="6"/>
        <v>0.75665043201206339</v>
      </c>
      <c r="K39" s="11">
        <f t="shared" si="6"/>
        <v>0.96893526203462188</v>
      </c>
      <c r="L39" s="11"/>
      <c r="M39" s="11"/>
      <c r="N39" s="11">
        <f>+N37/$P37</f>
        <v>3.1283632184746717E-2</v>
      </c>
      <c r="O39" s="11">
        <f>+O37/$P37</f>
        <v>0</v>
      </c>
      <c r="P39" s="12">
        <f>+P37/$P37</f>
        <v>1</v>
      </c>
      <c r="R39" s="13">
        <f>1-(T39+S39)</f>
        <v>0.96356825729519979</v>
      </c>
      <c r="T39" s="6">
        <f>+(T37+S37)/R37</f>
        <v>3.6431742704800207E-2</v>
      </c>
    </row>
    <row r="40" spans="1:21" x14ac:dyDescent="0.25">
      <c r="A40" s="2"/>
      <c r="B40" s="2"/>
      <c r="C40" s="4"/>
      <c r="E40" s="5"/>
      <c r="F40" s="5"/>
      <c r="G40" s="5"/>
      <c r="H40" s="5"/>
      <c r="I40" s="5"/>
      <c r="J40" s="5"/>
      <c r="K40" s="5"/>
      <c r="L40" s="5"/>
      <c r="M40" s="5"/>
      <c r="N40" s="5"/>
      <c r="R40" t="s">
        <v>16</v>
      </c>
      <c r="T40" t="s">
        <v>17</v>
      </c>
    </row>
    <row r="41" spans="1:21" x14ac:dyDescent="0.25">
      <c r="K41" s="17"/>
      <c r="L41" s="17"/>
      <c r="M41" s="17"/>
    </row>
    <row r="43" spans="1:21" x14ac:dyDescent="0.25">
      <c r="O43" s="17"/>
    </row>
  </sheetData>
  <mergeCells count="7">
    <mergeCell ref="S5:T5"/>
    <mergeCell ref="A1:I2"/>
    <mergeCell ref="D4:O4"/>
    <mergeCell ref="N5:O5"/>
    <mergeCell ref="P5:P6"/>
    <mergeCell ref="Q5:Q6"/>
    <mergeCell ref="R5:R6"/>
  </mergeCells>
  <pageMargins left="0.7" right="0.7" top="0.75" bottom="0.75" header="0.3" footer="0.3"/>
  <pageSetup scale="72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4"/>
  <sheetViews>
    <sheetView zoomScale="87" zoomScaleNormal="87" workbookViewId="0">
      <selection activeCell="Z18" sqref="Z18"/>
    </sheetView>
  </sheetViews>
  <sheetFormatPr defaultRowHeight="15" x14ac:dyDescent="0.25"/>
  <cols>
    <col min="1" max="1" width="11.28515625" bestFit="1" customWidth="1"/>
    <col min="3" max="3" width="9.28515625" bestFit="1" customWidth="1"/>
    <col min="4" max="4" width="13.42578125" customWidth="1"/>
    <col min="5" max="5" width="10.28515625" customWidth="1"/>
    <col min="6" max="7" width="9.28515625" customWidth="1"/>
    <col min="8" max="10" width="9.28515625" bestFit="1" customWidth="1"/>
    <col min="11" max="11" width="11" customWidth="1"/>
    <col min="12" max="12" width="8.42578125" customWidth="1"/>
    <col min="13" max="13" width="11" customWidth="1"/>
    <col min="14" max="15" width="9.28515625" bestFit="1" customWidth="1"/>
    <col min="16" max="16" width="10.7109375" customWidth="1"/>
    <col min="17" max="17" width="10.42578125" customWidth="1"/>
    <col min="18" max="18" width="11.85546875" customWidth="1"/>
    <col min="19" max="20" width="9.28515625" bestFit="1" customWidth="1"/>
    <col min="21" max="21" width="14.42578125" style="7" customWidth="1"/>
  </cols>
  <sheetData>
    <row r="1" spans="1:21" x14ac:dyDescent="0.25">
      <c r="A1" s="134" t="s">
        <v>14</v>
      </c>
      <c r="B1" s="135"/>
      <c r="C1" s="135"/>
      <c r="D1" s="135"/>
      <c r="E1" s="135"/>
      <c r="F1" s="135"/>
      <c r="G1" s="135"/>
      <c r="H1" s="135"/>
      <c r="I1" s="136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</row>
    <row r="2" spans="1:21" ht="27" thickBot="1" x14ac:dyDescent="0.3">
      <c r="A2" s="137"/>
      <c r="B2" s="138"/>
      <c r="C2" s="138"/>
      <c r="D2" s="138"/>
      <c r="E2" s="138"/>
      <c r="F2" s="138"/>
      <c r="G2" s="138"/>
      <c r="H2" s="138"/>
      <c r="I2" s="139"/>
      <c r="J2" s="32"/>
      <c r="K2" s="33"/>
      <c r="L2" s="33"/>
      <c r="M2" s="33"/>
      <c r="N2" s="33"/>
      <c r="O2" s="33"/>
      <c r="P2" s="33"/>
      <c r="Q2" s="33"/>
      <c r="R2" s="33"/>
      <c r="S2" s="33"/>
      <c r="T2" s="32"/>
      <c r="U2"/>
    </row>
    <row r="3" spans="1:21" ht="27" thickBot="1" x14ac:dyDescent="0.3">
      <c r="A3" s="86"/>
      <c r="B3" s="87"/>
      <c r="C3" s="87"/>
      <c r="D3" s="88">
        <v>2019</v>
      </c>
      <c r="E3" s="88"/>
      <c r="F3" s="88"/>
      <c r="G3" s="88"/>
      <c r="H3" s="88"/>
      <c r="I3" s="89"/>
      <c r="J3" s="32"/>
      <c r="K3" s="33"/>
      <c r="L3" s="33"/>
      <c r="M3" s="33"/>
      <c r="N3" s="33"/>
      <c r="O3" s="33"/>
      <c r="P3" s="33"/>
      <c r="Q3" s="33"/>
      <c r="R3" s="33"/>
      <c r="S3" s="33"/>
      <c r="T3" s="32"/>
    </row>
    <row r="4" spans="1:21" ht="16.5" customHeight="1" thickBot="1" x14ac:dyDescent="0.3">
      <c r="A4" s="34"/>
      <c r="B4" s="35"/>
      <c r="C4" s="36"/>
      <c r="D4" s="140" t="s">
        <v>0</v>
      </c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2"/>
      <c r="P4" s="37"/>
      <c r="Q4" s="37"/>
      <c r="R4" s="37"/>
      <c r="S4" s="38"/>
      <c r="T4" s="39"/>
      <c r="U4"/>
    </row>
    <row r="5" spans="1:21" ht="58.5" customHeight="1" thickBot="1" x14ac:dyDescent="0.45">
      <c r="A5" s="19" t="s">
        <v>1</v>
      </c>
      <c r="B5" s="20" t="s">
        <v>42</v>
      </c>
      <c r="C5" s="1"/>
      <c r="D5" s="43" t="s">
        <v>30</v>
      </c>
      <c r="E5" s="43" t="s">
        <v>32</v>
      </c>
      <c r="F5" s="45" t="s">
        <v>26</v>
      </c>
      <c r="G5" s="45" t="s">
        <v>27</v>
      </c>
      <c r="H5" s="45" t="s">
        <v>28</v>
      </c>
      <c r="I5" s="45" t="s">
        <v>29</v>
      </c>
      <c r="J5" s="15" t="s">
        <v>19</v>
      </c>
      <c r="K5" s="16" t="s">
        <v>22</v>
      </c>
      <c r="L5" s="84" t="s">
        <v>36</v>
      </c>
      <c r="M5" s="16" t="s">
        <v>35</v>
      </c>
      <c r="N5" s="132" t="s">
        <v>25</v>
      </c>
      <c r="O5" s="133"/>
      <c r="P5" s="143" t="s">
        <v>15</v>
      </c>
      <c r="Q5" s="145" t="s">
        <v>34</v>
      </c>
      <c r="R5" s="147" t="s">
        <v>20</v>
      </c>
      <c r="S5" s="132" t="s">
        <v>25</v>
      </c>
      <c r="T5" s="133"/>
    </row>
    <row r="6" spans="1:21" ht="15.75" customHeight="1" thickBot="1" x14ac:dyDescent="0.3">
      <c r="A6" s="21" t="s">
        <v>2</v>
      </c>
      <c r="B6" s="2" t="s">
        <v>3</v>
      </c>
      <c r="C6" s="2"/>
      <c r="D6" s="44" t="s">
        <v>31</v>
      </c>
      <c r="E6" s="44"/>
      <c r="F6" s="44" t="s">
        <v>21</v>
      </c>
      <c r="G6" s="44" t="s">
        <v>21</v>
      </c>
      <c r="H6" s="44" t="s">
        <v>21</v>
      </c>
      <c r="I6" s="44" t="s">
        <v>21</v>
      </c>
      <c r="J6" s="22" t="s">
        <v>23</v>
      </c>
      <c r="K6" s="23" t="s">
        <v>24</v>
      </c>
      <c r="L6" s="22" t="s">
        <v>37</v>
      </c>
      <c r="M6" s="22" t="s">
        <v>38</v>
      </c>
      <c r="N6" s="70" t="s">
        <v>4</v>
      </c>
      <c r="O6" s="71" t="s">
        <v>5</v>
      </c>
      <c r="P6" s="144"/>
      <c r="Q6" s="146"/>
      <c r="R6" s="148"/>
      <c r="S6" s="70" t="s">
        <v>4</v>
      </c>
      <c r="T6" s="71" t="s">
        <v>5</v>
      </c>
      <c r="U6" s="8"/>
    </row>
    <row r="7" spans="1:21" x14ac:dyDescent="0.25">
      <c r="A7" s="51">
        <v>43586</v>
      </c>
      <c r="B7" s="52" t="s">
        <v>10</v>
      </c>
      <c r="C7" s="52"/>
      <c r="D7" s="46">
        <v>-0.41399999999999998</v>
      </c>
      <c r="E7" s="72">
        <v>0</v>
      </c>
      <c r="F7" s="46">
        <v>0</v>
      </c>
      <c r="G7" s="46">
        <v>0</v>
      </c>
      <c r="H7" s="46">
        <v>0</v>
      </c>
      <c r="I7" s="46">
        <v>0</v>
      </c>
      <c r="J7" s="46">
        <v>10.138</v>
      </c>
      <c r="K7" s="75">
        <f t="shared" ref="K7:K37" si="0">SUM(D7:J7)</f>
        <v>9.7240000000000002</v>
      </c>
      <c r="L7" s="90">
        <v>0</v>
      </c>
      <c r="M7" s="75">
        <f t="shared" ref="M7:M37" si="1">+K7-L7</f>
        <v>9.7240000000000002</v>
      </c>
      <c r="N7" s="46">
        <v>0.41399999999999998</v>
      </c>
      <c r="O7" s="46">
        <v>0</v>
      </c>
      <c r="P7" s="53">
        <f t="shared" ref="P7:P37" si="2">SUM(M7:O7)</f>
        <v>10.138</v>
      </c>
      <c r="Q7" s="80">
        <v>0.86</v>
      </c>
      <c r="R7" s="53">
        <f t="shared" ref="R7:R37" si="3">+P7-Q7</f>
        <v>9.2780000000000005</v>
      </c>
      <c r="S7" s="46">
        <v>0.41399999999999998</v>
      </c>
      <c r="T7" s="47">
        <v>0</v>
      </c>
      <c r="U7" s="9"/>
    </row>
    <row r="8" spans="1:21" x14ac:dyDescent="0.25">
      <c r="A8" s="54">
        <f>1+A7</f>
        <v>43587</v>
      </c>
      <c r="B8" s="31" t="s">
        <v>11</v>
      </c>
      <c r="C8" s="31"/>
      <c r="D8" s="42">
        <v>0.39999999999999997</v>
      </c>
      <c r="E8" s="73">
        <v>0</v>
      </c>
      <c r="F8" s="42">
        <v>0</v>
      </c>
      <c r="G8" s="42">
        <v>0</v>
      </c>
      <c r="H8" s="42">
        <v>0</v>
      </c>
      <c r="I8" s="42">
        <v>0</v>
      </c>
      <c r="J8" s="42">
        <v>5.8090000000000002</v>
      </c>
      <c r="K8" s="76">
        <f t="shared" si="0"/>
        <v>6.2090000000000005</v>
      </c>
      <c r="L8" s="85">
        <v>0</v>
      </c>
      <c r="M8" s="76">
        <f t="shared" si="1"/>
        <v>6.2090000000000005</v>
      </c>
      <c r="N8" s="42">
        <v>0.41299999999999998</v>
      </c>
      <c r="O8" s="42">
        <v>0</v>
      </c>
      <c r="P8" s="24">
        <f t="shared" si="2"/>
        <v>6.6220000000000008</v>
      </c>
      <c r="Q8" s="78">
        <v>0.86</v>
      </c>
      <c r="R8" s="24">
        <f t="shared" si="3"/>
        <v>5.7620000000000005</v>
      </c>
      <c r="S8" s="42">
        <v>0.41299999999999998</v>
      </c>
      <c r="T8" s="50">
        <v>0</v>
      </c>
      <c r="U8" s="9"/>
    </row>
    <row r="9" spans="1:21" x14ac:dyDescent="0.25">
      <c r="A9" s="54">
        <f t="shared" ref="A9:A37" si="4">1+A8</f>
        <v>43588</v>
      </c>
      <c r="B9" s="31" t="s">
        <v>12</v>
      </c>
      <c r="C9" s="31"/>
      <c r="D9" s="42">
        <v>0.96599999999999997</v>
      </c>
      <c r="E9" s="73">
        <v>0</v>
      </c>
      <c r="F9" s="42">
        <v>0</v>
      </c>
      <c r="G9" s="42">
        <v>0</v>
      </c>
      <c r="H9" s="42">
        <v>0</v>
      </c>
      <c r="I9" s="42">
        <v>0</v>
      </c>
      <c r="J9" s="42">
        <v>3.7879999999999998</v>
      </c>
      <c r="K9" s="76">
        <f t="shared" si="0"/>
        <v>4.7539999999999996</v>
      </c>
      <c r="L9" s="85">
        <v>0</v>
      </c>
      <c r="M9" s="76">
        <f t="shared" si="1"/>
        <v>4.7539999999999996</v>
      </c>
      <c r="N9" s="42">
        <v>0.41199999999999998</v>
      </c>
      <c r="O9" s="42">
        <v>0</v>
      </c>
      <c r="P9" s="24">
        <f t="shared" si="2"/>
        <v>5.1659999999999995</v>
      </c>
      <c r="Q9" s="78">
        <v>0.87</v>
      </c>
      <c r="R9" s="24">
        <f t="shared" si="3"/>
        <v>4.2959999999999994</v>
      </c>
      <c r="S9" s="42">
        <v>0.41199999999999998</v>
      </c>
      <c r="T9" s="50">
        <v>0</v>
      </c>
      <c r="U9" s="9"/>
    </row>
    <row r="10" spans="1:21" x14ac:dyDescent="0.25">
      <c r="A10" s="54">
        <f t="shared" si="4"/>
        <v>43589</v>
      </c>
      <c r="B10" s="31" t="s">
        <v>6</v>
      </c>
      <c r="C10" s="31"/>
      <c r="D10" s="42">
        <v>0.9870000000000001</v>
      </c>
      <c r="E10" s="73">
        <v>0</v>
      </c>
      <c r="F10" s="42">
        <v>0</v>
      </c>
      <c r="G10" s="42">
        <v>0</v>
      </c>
      <c r="H10" s="42">
        <v>0</v>
      </c>
      <c r="I10" s="42">
        <v>0</v>
      </c>
      <c r="J10" s="42">
        <v>4.7350000000000003</v>
      </c>
      <c r="K10" s="76">
        <f t="shared" si="0"/>
        <v>5.7220000000000004</v>
      </c>
      <c r="L10" s="85">
        <v>0</v>
      </c>
      <c r="M10" s="76">
        <f t="shared" si="1"/>
        <v>5.7220000000000004</v>
      </c>
      <c r="N10" s="42">
        <v>0.41199999999999998</v>
      </c>
      <c r="O10" s="42">
        <v>1.2999999999999999E-3</v>
      </c>
      <c r="P10" s="24">
        <f t="shared" si="2"/>
        <v>6.1353</v>
      </c>
      <c r="Q10" s="78">
        <v>0.8</v>
      </c>
      <c r="R10" s="24">
        <f t="shared" si="3"/>
        <v>5.3353000000000002</v>
      </c>
      <c r="S10" s="42">
        <v>0.41199999999999998</v>
      </c>
      <c r="T10" s="50">
        <v>1.2999999999999999E-3</v>
      </c>
      <c r="U10" s="9"/>
    </row>
    <row r="11" spans="1:21" x14ac:dyDescent="0.25">
      <c r="A11" s="54">
        <f t="shared" si="4"/>
        <v>43590</v>
      </c>
      <c r="B11" s="31" t="s">
        <v>7</v>
      </c>
      <c r="C11" s="31"/>
      <c r="D11" s="42">
        <v>0.93799999999999994</v>
      </c>
      <c r="E11" s="73">
        <v>0</v>
      </c>
      <c r="F11" s="42">
        <v>0</v>
      </c>
      <c r="G11" s="42">
        <v>0</v>
      </c>
      <c r="H11" s="42">
        <v>0</v>
      </c>
      <c r="I11" s="42">
        <v>0</v>
      </c>
      <c r="J11" s="42">
        <v>4.5679999999999996</v>
      </c>
      <c r="K11" s="76">
        <f t="shared" si="0"/>
        <v>5.5059999999999993</v>
      </c>
      <c r="L11" s="85">
        <v>0</v>
      </c>
      <c r="M11" s="76">
        <f t="shared" si="1"/>
        <v>5.5059999999999993</v>
      </c>
      <c r="N11" s="42">
        <v>0.41099999999999998</v>
      </c>
      <c r="O11" s="42">
        <v>0</v>
      </c>
      <c r="P11" s="24">
        <f t="shared" si="2"/>
        <v>5.9169999999999989</v>
      </c>
      <c r="Q11" s="78">
        <v>0.81</v>
      </c>
      <c r="R11" s="24">
        <f t="shared" si="3"/>
        <v>5.1069999999999993</v>
      </c>
      <c r="S11" s="42">
        <v>0.41099999999999998</v>
      </c>
      <c r="T11" s="50">
        <v>0</v>
      </c>
      <c r="U11" s="9"/>
    </row>
    <row r="12" spans="1:21" x14ac:dyDescent="0.25">
      <c r="A12" s="54">
        <f t="shared" si="4"/>
        <v>43591</v>
      </c>
      <c r="B12" s="31" t="s">
        <v>8</v>
      </c>
      <c r="C12" s="31"/>
      <c r="D12" s="42">
        <v>0.96300000000000008</v>
      </c>
      <c r="E12" s="73">
        <v>0</v>
      </c>
      <c r="F12" s="42">
        <v>3.5000000000000003E-2</v>
      </c>
      <c r="G12" s="42">
        <v>0</v>
      </c>
      <c r="H12" s="42">
        <v>0</v>
      </c>
      <c r="I12" s="42">
        <v>0</v>
      </c>
      <c r="J12" s="42">
        <v>4.8520000000000003</v>
      </c>
      <c r="K12" s="76">
        <f t="shared" si="0"/>
        <v>5.8500000000000005</v>
      </c>
      <c r="L12" s="85">
        <v>0</v>
      </c>
      <c r="M12" s="76">
        <f t="shared" si="1"/>
        <v>5.8500000000000005</v>
      </c>
      <c r="N12" s="42">
        <v>0.41099999999999998</v>
      </c>
      <c r="O12" s="42">
        <v>1E-3</v>
      </c>
      <c r="P12" s="24">
        <f t="shared" si="2"/>
        <v>6.2620000000000005</v>
      </c>
      <c r="Q12" s="78">
        <v>0.86</v>
      </c>
      <c r="R12" s="24">
        <f t="shared" si="3"/>
        <v>5.4020000000000001</v>
      </c>
      <c r="S12" s="42">
        <v>0.41099999999999998</v>
      </c>
      <c r="T12" s="50">
        <v>1E-3</v>
      </c>
      <c r="U12" s="9"/>
    </row>
    <row r="13" spans="1:21" x14ac:dyDescent="0.25">
      <c r="A13" s="54">
        <f t="shared" si="4"/>
        <v>43592</v>
      </c>
      <c r="B13" s="31" t="s">
        <v>9</v>
      </c>
      <c r="C13" s="31"/>
      <c r="D13" s="42">
        <v>0.71300000000000008</v>
      </c>
      <c r="E13" s="73">
        <v>0</v>
      </c>
      <c r="F13" s="42">
        <v>0</v>
      </c>
      <c r="G13" s="42">
        <v>0</v>
      </c>
      <c r="H13" s="42">
        <v>0</v>
      </c>
      <c r="I13" s="42">
        <v>0</v>
      </c>
      <c r="J13" s="42">
        <v>8.16</v>
      </c>
      <c r="K13" s="76">
        <f t="shared" si="0"/>
        <v>8.8730000000000011</v>
      </c>
      <c r="L13" s="85">
        <v>0</v>
      </c>
      <c r="M13" s="76">
        <f t="shared" si="1"/>
        <v>8.8730000000000011</v>
      </c>
      <c r="N13" s="42">
        <v>0.41099999999999998</v>
      </c>
      <c r="O13" s="42">
        <v>0</v>
      </c>
      <c r="P13" s="24">
        <f t="shared" si="2"/>
        <v>9.2840000000000007</v>
      </c>
      <c r="Q13" s="78">
        <v>0.84</v>
      </c>
      <c r="R13" s="24">
        <f t="shared" si="3"/>
        <v>8.4440000000000008</v>
      </c>
      <c r="S13" s="42">
        <v>0.41099999999999998</v>
      </c>
      <c r="T13" s="50">
        <v>0</v>
      </c>
      <c r="U13" s="9"/>
    </row>
    <row r="14" spans="1:21" x14ac:dyDescent="0.25">
      <c r="A14" s="54">
        <f t="shared" si="4"/>
        <v>43593</v>
      </c>
      <c r="B14" s="31" t="s">
        <v>10</v>
      </c>
      <c r="C14" s="31"/>
      <c r="D14" s="42">
        <v>0.47700000000000004</v>
      </c>
      <c r="E14" s="73">
        <v>0</v>
      </c>
      <c r="F14" s="42">
        <v>0</v>
      </c>
      <c r="G14" s="42">
        <v>0</v>
      </c>
      <c r="H14" s="42">
        <v>0</v>
      </c>
      <c r="I14" s="42">
        <v>0</v>
      </c>
      <c r="J14" s="42">
        <v>10.185</v>
      </c>
      <c r="K14" s="76">
        <f t="shared" si="0"/>
        <v>10.662000000000001</v>
      </c>
      <c r="L14" s="85">
        <v>0</v>
      </c>
      <c r="M14" s="76">
        <f t="shared" si="1"/>
        <v>10.662000000000001</v>
      </c>
      <c r="N14" s="42">
        <v>0.41099999999999998</v>
      </c>
      <c r="O14" s="42">
        <v>0</v>
      </c>
      <c r="P14" s="24">
        <f t="shared" si="2"/>
        <v>11.073</v>
      </c>
      <c r="Q14" s="78">
        <v>0.84</v>
      </c>
      <c r="R14" s="24">
        <f t="shared" si="3"/>
        <v>10.233000000000001</v>
      </c>
      <c r="S14" s="42">
        <v>0.41099999999999998</v>
      </c>
      <c r="T14" s="50">
        <v>0</v>
      </c>
      <c r="U14" s="9"/>
    </row>
    <row r="15" spans="1:21" x14ac:dyDescent="0.25">
      <c r="A15" s="54">
        <f t="shared" si="4"/>
        <v>43594</v>
      </c>
      <c r="B15" s="31" t="s">
        <v>11</v>
      </c>
      <c r="C15" s="31"/>
      <c r="D15" s="42">
        <v>0.21199999999999997</v>
      </c>
      <c r="E15" s="73">
        <v>0</v>
      </c>
      <c r="F15" s="42">
        <v>0</v>
      </c>
      <c r="G15" s="42">
        <v>0</v>
      </c>
      <c r="H15" s="42">
        <v>0</v>
      </c>
      <c r="I15" s="42">
        <v>0</v>
      </c>
      <c r="J15" s="42">
        <v>6.9530000000000003</v>
      </c>
      <c r="K15" s="76">
        <f t="shared" si="0"/>
        <v>7.165</v>
      </c>
      <c r="L15" s="85">
        <v>0</v>
      </c>
      <c r="M15" s="76">
        <f t="shared" si="1"/>
        <v>7.165</v>
      </c>
      <c r="N15" s="42">
        <v>0.40500000000000003</v>
      </c>
      <c r="O15" s="42">
        <v>6.5000000000000002E-2</v>
      </c>
      <c r="P15" s="24">
        <f t="shared" si="2"/>
        <v>7.6350000000000007</v>
      </c>
      <c r="Q15" s="78">
        <v>0.87</v>
      </c>
      <c r="R15" s="24">
        <f t="shared" si="3"/>
        <v>6.7650000000000006</v>
      </c>
      <c r="S15" s="42">
        <v>0.40500000000000003</v>
      </c>
      <c r="T15" s="50">
        <v>6.5000000000000002E-2</v>
      </c>
      <c r="U15" s="9"/>
    </row>
    <row r="16" spans="1:21" x14ac:dyDescent="0.25">
      <c r="A16" s="54">
        <f t="shared" si="4"/>
        <v>43595</v>
      </c>
      <c r="B16" s="31" t="s">
        <v>12</v>
      </c>
      <c r="C16" s="31"/>
      <c r="D16" s="42">
        <v>-0.41</v>
      </c>
      <c r="E16" s="73">
        <v>0</v>
      </c>
      <c r="F16" s="42">
        <v>0</v>
      </c>
      <c r="G16" s="42">
        <v>0</v>
      </c>
      <c r="H16" s="42">
        <v>0</v>
      </c>
      <c r="I16" s="42">
        <v>0</v>
      </c>
      <c r="J16" s="42">
        <v>4.9139999999999997</v>
      </c>
      <c r="K16" s="76">
        <f t="shared" si="0"/>
        <v>4.5039999999999996</v>
      </c>
      <c r="L16" s="85">
        <v>0</v>
      </c>
      <c r="M16" s="76">
        <f t="shared" si="1"/>
        <v>4.5039999999999996</v>
      </c>
      <c r="N16" s="42">
        <v>0.41</v>
      </c>
      <c r="O16" s="42">
        <v>0</v>
      </c>
      <c r="P16" s="24">
        <f t="shared" si="2"/>
        <v>4.9139999999999997</v>
      </c>
      <c r="Q16" s="78">
        <v>0.87</v>
      </c>
      <c r="R16" s="24">
        <f t="shared" si="3"/>
        <v>4.0439999999999996</v>
      </c>
      <c r="S16" s="42">
        <v>0.41</v>
      </c>
      <c r="T16" s="50">
        <v>0</v>
      </c>
      <c r="U16" s="9"/>
    </row>
    <row r="17" spans="1:21" x14ac:dyDescent="0.25">
      <c r="A17" s="54">
        <f t="shared" si="4"/>
        <v>43596</v>
      </c>
      <c r="B17" s="31" t="s">
        <v>6</v>
      </c>
      <c r="C17" s="31"/>
      <c r="D17" s="42">
        <v>0.15599999999999997</v>
      </c>
      <c r="E17" s="73">
        <v>0</v>
      </c>
      <c r="F17" s="42">
        <v>0</v>
      </c>
      <c r="G17" s="42">
        <v>0</v>
      </c>
      <c r="H17" s="42">
        <v>0</v>
      </c>
      <c r="I17" s="42">
        <v>0</v>
      </c>
      <c r="J17" s="42">
        <v>4.7089999999999996</v>
      </c>
      <c r="K17" s="76">
        <f t="shared" si="0"/>
        <v>4.8649999999999993</v>
      </c>
      <c r="L17" s="85">
        <v>0</v>
      </c>
      <c r="M17" s="76">
        <f t="shared" si="1"/>
        <v>4.8649999999999993</v>
      </c>
      <c r="N17" s="42">
        <v>0.41</v>
      </c>
      <c r="O17" s="42">
        <v>0</v>
      </c>
      <c r="P17" s="24">
        <f t="shared" si="2"/>
        <v>5.2749999999999995</v>
      </c>
      <c r="Q17" s="78">
        <v>0.84</v>
      </c>
      <c r="R17" s="24">
        <f t="shared" si="3"/>
        <v>4.4349999999999996</v>
      </c>
      <c r="S17" s="42">
        <v>0.41</v>
      </c>
      <c r="T17" s="50">
        <v>0</v>
      </c>
      <c r="U17" s="9"/>
    </row>
    <row r="18" spans="1:21" x14ac:dyDescent="0.25">
      <c r="A18" s="54">
        <f t="shared" si="4"/>
        <v>43597</v>
      </c>
      <c r="B18" s="31" t="s">
        <v>7</v>
      </c>
      <c r="C18" s="31"/>
      <c r="D18" s="42">
        <v>0.78400000000000003</v>
      </c>
      <c r="E18" s="73">
        <v>0</v>
      </c>
      <c r="F18" s="42">
        <v>0</v>
      </c>
      <c r="G18" s="42">
        <v>0</v>
      </c>
      <c r="H18" s="42">
        <v>0</v>
      </c>
      <c r="I18" s="42">
        <v>0</v>
      </c>
      <c r="J18" s="42">
        <v>4.7910000000000004</v>
      </c>
      <c r="K18" s="76">
        <f t="shared" si="0"/>
        <v>5.5750000000000002</v>
      </c>
      <c r="L18" s="85">
        <v>0</v>
      </c>
      <c r="M18" s="76">
        <f t="shared" si="1"/>
        <v>5.5750000000000002</v>
      </c>
      <c r="N18" s="42">
        <v>0.40899999999999997</v>
      </c>
      <c r="O18" s="42">
        <v>0</v>
      </c>
      <c r="P18" s="24">
        <f t="shared" si="2"/>
        <v>5.984</v>
      </c>
      <c r="Q18" s="78">
        <v>0.81</v>
      </c>
      <c r="R18" s="24">
        <f t="shared" si="3"/>
        <v>5.1739999999999995</v>
      </c>
      <c r="S18" s="42">
        <v>0.40899999999999997</v>
      </c>
      <c r="T18" s="50">
        <v>0</v>
      </c>
      <c r="U18" s="9"/>
    </row>
    <row r="19" spans="1:21" x14ac:dyDescent="0.25">
      <c r="A19" s="54">
        <f t="shared" si="4"/>
        <v>43598</v>
      </c>
      <c r="B19" s="31" t="s">
        <v>8</v>
      </c>
      <c r="C19" s="31"/>
      <c r="D19" s="42">
        <v>0.78899999999999992</v>
      </c>
      <c r="E19" s="73">
        <v>0</v>
      </c>
      <c r="F19" s="42">
        <v>0</v>
      </c>
      <c r="G19" s="42">
        <v>0</v>
      </c>
      <c r="H19" s="42">
        <v>0</v>
      </c>
      <c r="I19" s="42">
        <v>0</v>
      </c>
      <c r="J19" s="42">
        <v>4.681</v>
      </c>
      <c r="K19" s="76">
        <f t="shared" si="0"/>
        <v>5.47</v>
      </c>
      <c r="L19" s="85">
        <v>0</v>
      </c>
      <c r="M19" s="76">
        <f t="shared" si="1"/>
        <v>5.47</v>
      </c>
      <c r="N19" s="42">
        <v>0.40899999999999997</v>
      </c>
      <c r="O19" s="42">
        <v>0</v>
      </c>
      <c r="P19" s="24">
        <f t="shared" si="2"/>
        <v>5.8789999999999996</v>
      </c>
      <c r="Q19" s="78">
        <v>0.86</v>
      </c>
      <c r="R19" s="24">
        <f t="shared" si="3"/>
        <v>5.0189999999999992</v>
      </c>
      <c r="S19" s="42">
        <v>0.40899999999999997</v>
      </c>
      <c r="T19" s="50">
        <v>0</v>
      </c>
      <c r="U19" s="9"/>
    </row>
    <row r="20" spans="1:21" x14ac:dyDescent="0.25">
      <c r="A20" s="54">
        <f t="shared" si="4"/>
        <v>43599</v>
      </c>
      <c r="B20" s="31" t="s">
        <v>9</v>
      </c>
      <c r="C20" s="31"/>
      <c r="D20" s="42">
        <v>0.92299999999999993</v>
      </c>
      <c r="E20" s="73">
        <v>0</v>
      </c>
      <c r="F20" s="42">
        <v>2E-3</v>
      </c>
      <c r="G20" s="42">
        <v>0</v>
      </c>
      <c r="H20" s="42">
        <v>0</v>
      </c>
      <c r="I20" s="42">
        <v>0</v>
      </c>
      <c r="J20" s="42">
        <v>8.266</v>
      </c>
      <c r="K20" s="76">
        <f t="shared" si="0"/>
        <v>9.1910000000000007</v>
      </c>
      <c r="L20" s="85">
        <v>0</v>
      </c>
      <c r="M20" s="76">
        <f t="shared" si="1"/>
        <v>9.1910000000000007</v>
      </c>
      <c r="N20" s="42">
        <v>0.27100000000000002</v>
      </c>
      <c r="O20" s="42">
        <v>1E-3</v>
      </c>
      <c r="P20" s="24">
        <f t="shared" si="2"/>
        <v>9.463000000000001</v>
      </c>
      <c r="Q20" s="78">
        <v>0.86</v>
      </c>
      <c r="R20" s="24">
        <f t="shared" si="3"/>
        <v>8.6030000000000015</v>
      </c>
      <c r="S20" s="42">
        <v>0.27100000000000002</v>
      </c>
      <c r="T20" s="50">
        <v>1E-3</v>
      </c>
      <c r="U20" s="9"/>
    </row>
    <row r="21" spans="1:21" x14ac:dyDescent="0.25">
      <c r="A21" s="54">
        <f t="shared" si="4"/>
        <v>43600</v>
      </c>
      <c r="B21" s="31" t="s">
        <v>10</v>
      </c>
      <c r="C21" s="31"/>
      <c r="D21" s="42">
        <v>1.7889999999999999</v>
      </c>
      <c r="E21" s="73">
        <v>0</v>
      </c>
      <c r="F21" s="42">
        <v>0.47499999999999998</v>
      </c>
      <c r="G21" s="42">
        <v>0</v>
      </c>
      <c r="H21" s="42">
        <v>0.189</v>
      </c>
      <c r="I21" s="42">
        <v>0</v>
      </c>
      <c r="J21" s="42">
        <v>9.9730000000000008</v>
      </c>
      <c r="K21" s="76">
        <f t="shared" si="0"/>
        <v>12.426</v>
      </c>
      <c r="L21" s="85">
        <v>0</v>
      </c>
      <c r="M21" s="76">
        <f t="shared" si="1"/>
        <v>12.426</v>
      </c>
      <c r="N21" s="42">
        <v>0.40899999999999997</v>
      </c>
      <c r="O21" s="42">
        <v>0</v>
      </c>
      <c r="P21" s="24">
        <f t="shared" si="2"/>
        <v>12.835000000000001</v>
      </c>
      <c r="Q21" s="78">
        <v>0.87</v>
      </c>
      <c r="R21" s="24">
        <f t="shared" si="3"/>
        <v>11.965000000000002</v>
      </c>
      <c r="S21" s="42">
        <v>0.40899999999999997</v>
      </c>
      <c r="T21" s="50">
        <v>0</v>
      </c>
      <c r="U21" s="9"/>
    </row>
    <row r="22" spans="1:21" x14ac:dyDescent="0.25">
      <c r="A22" s="54">
        <f t="shared" si="4"/>
        <v>43601</v>
      </c>
      <c r="B22" s="31" t="s">
        <v>11</v>
      </c>
      <c r="C22" s="31"/>
      <c r="D22" s="42">
        <v>2.343</v>
      </c>
      <c r="E22" s="73">
        <v>0</v>
      </c>
      <c r="F22" s="42">
        <v>0.52400000000000002</v>
      </c>
      <c r="G22" s="42">
        <v>0</v>
      </c>
      <c r="H22" s="42">
        <v>0.29399999999999998</v>
      </c>
      <c r="I22" s="42">
        <v>0</v>
      </c>
      <c r="J22" s="42">
        <v>10.118</v>
      </c>
      <c r="K22" s="76">
        <f t="shared" si="0"/>
        <v>13.279</v>
      </c>
      <c r="L22" s="85">
        <v>0</v>
      </c>
      <c r="M22" s="76">
        <f t="shared" si="1"/>
        <v>13.279</v>
      </c>
      <c r="N22" s="42">
        <v>0.40799999999999997</v>
      </c>
      <c r="O22" s="42">
        <v>0</v>
      </c>
      <c r="P22" s="24">
        <f t="shared" si="2"/>
        <v>13.686999999999999</v>
      </c>
      <c r="Q22" s="78">
        <v>0.84</v>
      </c>
      <c r="R22" s="24">
        <f t="shared" si="3"/>
        <v>12.847</v>
      </c>
      <c r="S22" s="42">
        <v>0.40799999999999997</v>
      </c>
      <c r="T22" s="50">
        <v>0</v>
      </c>
      <c r="U22" s="9"/>
    </row>
    <row r="23" spans="1:21" x14ac:dyDescent="0.25">
      <c r="A23" s="54">
        <f t="shared" si="4"/>
        <v>43602</v>
      </c>
      <c r="B23" s="31" t="s">
        <v>12</v>
      </c>
      <c r="C23" s="31"/>
      <c r="D23" s="42">
        <v>2.2560000000000002</v>
      </c>
      <c r="E23" s="73">
        <v>0</v>
      </c>
      <c r="F23" s="42">
        <v>0</v>
      </c>
      <c r="G23" s="42">
        <v>0</v>
      </c>
      <c r="H23" s="42">
        <v>0.14199999999999999</v>
      </c>
      <c r="I23" s="42">
        <v>0</v>
      </c>
      <c r="J23" s="42">
        <v>10.234999999999999</v>
      </c>
      <c r="K23" s="76">
        <f t="shared" si="0"/>
        <v>12.632999999999999</v>
      </c>
      <c r="L23" s="85">
        <v>0</v>
      </c>
      <c r="M23" s="76">
        <f t="shared" si="1"/>
        <v>12.632999999999999</v>
      </c>
      <c r="N23" s="42">
        <v>0.40799999999999997</v>
      </c>
      <c r="O23" s="42">
        <v>0</v>
      </c>
      <c r="P23" s="24">
        <f t="shared" si="2"/>
        <v>13.040999999999999</v>
      </c>
      <c r="Q23" s="78">
        <v>0.91</v>
      </c>
      <c r="R23" s="24">
        <f t="shared" si="3"/>
        <v>12.130999999999998</v>
      </c>
      <c r="S23" s="42">
        <v>0.40799999999999997</v>
      </c>
      <c r="T23" s="50">
        <v>0</v>
      </c>
      <c r="U23" s="9"/>
    </row>
    <row r="24" spans="1:21" x14ac:dyDescent="0.25">
      <c r="A24" s="54">
        <f t="shared" si="4"/>
        <v>43603</v>
      </c>
      <c r="B24" s="31" t="s">
        <v>6</v>
      </c>
      <c r="C24" s="31"/>
      <c r="D24" s="42">
        <v>2.3970000000000002</v>
      </c>
      <c r="E24" s="73">
        <v>0</v>
      </c>
      <c r="F24" s="42">
        <v>0</v>
      </c>
      <c r="G24" s="42">
        <v>0</v>
      </c>
      <c r="H24" s="42">
        <v>0.14299999999999999</v>
      </c>
      <c r="I24" s="42">
        <v>0</v>
      </c>
      <c r="J24" s="42">
        <v>6.7279999999999998</v>
      </c>
      <c r="K24" s="76">
        <f t="shared" si="0"/>
        <v>9.2680000000000007</v>
      </c>
      <c r="L24" s="85">
        <v>0</v>
      </c>
      <c r="M24" s="76">
        <f t="shared" si="1"/>
        <v>9.2680000000000007</v>
      </c>
      <c r="N24" s="42">
        <v>0.40899999999999997</v>
      </c>
      <c r="O24" s="42">
        <v>0</v>
      </c>
      <c r="P24" s="24">
        <f t="shared" si="2"/>
        <v>9.6770000000000014</v>
      </c>
      <c r="Q24" s="78">
        <v>0.93</v>
      </c>
      <c r="R24" s="24">
        <f t="shared" si="3"/>
        <v>8.7470000000000017</v>
      </c>
      <c r="S24" s="42">
        <v>0.40899999999999997</v>
      </c>
      <c r="T24" s="50">
        <v>0</v>
      </c>
      <c r="U24" s="9"/>
    </row>
    <row r="25" spans="1:21" x14ac:dyDescent="0.25">
      <c r="A25" s="54">
        <f t="shared" si="4"/>
        <v>43604</v>
      </c>
      <c r="B25" s="31" t="s">
        <v>7</v>
      </c>
      <c r="C25" s="31"/>
      <c r="D25" s="42">
        <v>2.4000000000000004</v>
      </c>
      <c r="E25" s="73">
        <v>0</v>
      </c>
      <c r="F25" s="42">
        <v>0</v>
      </c>
      <c r="G25" s="42">
        <v>0</v>
      </c>
      <c r="H25" s="42">
        <v>0.14099999999999999</v>
      </c>
      <c r="I25" s="42">
        <v>0</v>
      </c>
      <c r="J25" s="42">
        <v>4.9569999999999999</v>
      </c>
      <c r="K25" s="76">
        <f t="shared" si="0"/>
        <v>7.4980000000000002</v>
      </c>
      <c r="L25" s="85">
        <v>0</v>
      </c>
      <c r="M25" s="76">
        <f t="shared" si="1"/>
        <v>7.4980000000000002</v>
      </c>
      <c r="N25" s="42">
        <v>0.40899999999999997</v>
      </c>
      <c r="O25" s="42">
        <v>0</v>
      </c>
      <c r="P25" s="24">
        <f t="shared" si="2"/>
        <v>7.907</v>
      </c>
      <c r="Q25" s="78">
        <v>0.92</v>
      </c>
      <c r="R25" s="24">
        <f t="shared" si="3"/>
        <v>6.9870000000000001</v>
      </c>
      <c r="S25" s="42">
        <v>0.40899999999999997</v>
      </c>
      <c r="T25" s="50">
        <v>0</v>
      </c>
      <c r="U25" s="9"/>
    </row>
    <row r="26" spans="1:21" x14ac:dyDescent="0.25">
      <c r="A26" s="54">
        <f t="shared" si="4"/>
        <v>43605</v>
      </c>
      <c r="B26" s="31" t="s">
        <v>8</v>
      </c>
      <c r="C26" s="31"/>
      <c r="D26" s="42">
        <v>1.2529999999999999</v>
      </c>
      <c r="E26" s="73">
        <v>0</v>
      </c>
      <c r="F26" s="42">
        <v>0</v>
      </c>
      <c r="G26" s="42">
        <v>0</v>
      </c>
      <c r="H26" s="42">
        <v>0.14299999999999999</v>
      </c>
      <c r="I26" s="42">
        <v>0</v>
      </c>
      <c r="J26" s="42">
        <v>4.968</v>
      </c>
      <c r="K26" s="76">
        <f t="shared" si="0"/>
        <v>6.3639999999999999</v>
      </c>
      <c r="L26" s="85">
        <v>0</v>
      </c>
      <c r="M26" s="76">
        <f t="shared" si="1"/>
        <v>6.3639999999999999</v>
      </c>
      <c r="N26" s="42">
        <v>0.40899999999999997</v>
      </c>
      <c r="O26" s="42">
        <v>0</v>
      </c>
      <c r="P26" s="24">
        <f t="shared" si="2"/>
        <v>6.7729999999999997</v>
      </c>
      <c r="Q26" s="78">
        <v>0.92</v>
      </c>
      <c r="R26" s="24">
        <f t="shared" si="3"/>
        <v>5.8529999999999998</v>
      </c>
      <c r="S26" s="42">
        <v>0.40899999999999997</v>
      </c>
      <c r="T26" s="50">
        <v>0</v>
      </c>
      <c r="U26" s="9"/>
    </row>
    <row r="27" spans="1:21" x14ac:dyDescent="0.25">
      <c r="A27" s="54">
        <f t="shared" si="4"/>
        <v>43606</v>
      </c>
      <c r="B27" s="31" t="s">
        <v>9</v>
      </c>
      <c r="C27" s="31"/>
      <c r="D27" s="42">
        <v>-2.9999999999999971E-2</v>
      </c>
      <c r="E27" s="73">
        <v>0</v>
      </c>
      <c r="F27" s="42">
        <v>0</v>
      </c>
      <c r="G27" s="42">
        <v>0</v>
      </c>
      <c r="H27" s="42">
        <v>0.14399999999999999</v>
      </c>
      <c r="I27" s="42">
        <v>0</v>
      </c>
      <c r="J27" s="42">
        <v>5.093</v>
      </c>
      <c r="K27" s="76">
        <f t="shared" si="0"/>
        <v>5.2069999999999999</v>
      </c>
      <c r="L27" s="85">
        <v>0</v>
      </c>
      <c r="M27" s="76">
        <f t="shared" si="1"/>
        <v>5.2069999999999999</v>
      </c>
      <c r="N27" s="42">
        <v>0.41</v>
      </c>
      <c r="O27" s="42">
        <v>0</v>
      </c>
      <c r="P27" s="24">
        <f t="shared" si="2"/>
        <v>5.617</v>
      </c>
      <c r="Q27" s="78">
        <v>0.93</v>
      </c>
      <c r="R27" s="24">
        <f t="shared" si="3"/>
        <v>4.6870000000000003</v>
      </c>
      <c r="S27" s="42">
        <v>0.41</v>
      </c>
      <c r="T27" s="50">
        <v>0</v>
      </c>
      <c r="U27" s="9"/>
    </row>
    <row r="28" spans="1:21" x14ac:dyDescent="0.25">
      <c r="A28" s="54">
        <f t="shared" si="4"/>
        <v>43607</v>
      </c>
      <c r="B28" s="31" t="s">
        <v>10</v>
      </c>
      <c r="C28" s="31"/>
      <c r="D28" s="42">
        <v>-0.41</v>
      </c>
      <c r="E28" s="73">
        <v>0</v>
      </c>
      <c r="F28" s="42">
        <v>0</v>
      </c>
      <c r="G28" s="42">
        <v>0</v>
      </c>
      <c r="H28" s="42">
        <v>0.14399999999999999</v>
      </c>
      <c r="I28" s="42">
        <v>0</v>
      </c>
      <c r="J28" s="42">
        <v>5.1840000000000002</v>
      </c>
      <c r="K28" s="76">
        <f t="shared" si="0"/>
        <v>4.9180000000000001</v>
      </c>
      <c r="L28" s="85">
        <v>0</v>
      </c>
      <c r="M28" s="76">
        <f t="shared" si="1"/>
        <v>4.9180000000000001</v>
      </c>
      <c r="N28" s="42">
        <v>0.41</v>
      </c>
      <c r="O28" s="42">
        <v>0</v>
      </c>
      <c r="P28" s="24">
        <f t="shared" si="2"/>
        <v>5.3280000000000003</v>
      </c>
      <c r="Q28" s="78">
        <v>0.92</v>
      </c>
      <c r="R28" s="24">
        <f t="shared" si="3"/>
        <v>4.4080000000000004</v>
      </c>
      <c r="S28" s="42">
        <v>0.41</v>
      </c>
      <c r="T28" s="50">
        <v>0</v>
      </c>
      <c r="U28" s="9"/>
    </row>
    <row r="29" spans="1:21" x14ac:dyDescent="0.25">
      <c r="A29" s="54">
        <f t="shared" si="4"/>
        <v>43608</v>
      </c>
      <c r="B29" s="31" t="s">
        <v>11</v>
      </c>
      <c r="C29" s="31"/>
      <c r="D29" s="42">
        <v>-0.36799999999999999</v>
      </c>
      <c r="E29" s="73">
        <v>0</v>
      </c>
      <c r="F29" s="42">
        <v>0</v>
      </c>
      <c r="G29" s="42">
        <v>0</v>
      </c>
      <c r="H29" s="42">
        <v>0.14399999999999999</v>
      </c>
      <c r="I29" s="42">
        <v>0</v>
      </c>
      <c r="J29" s="42">
        <v>5.0919999999999996</v>
      </c>
      <c r="K29" s="76">
        <f t="shared" si="0"/>
        <v>4.8679999999999994</v>
      </c>
      <c r="L29" s="85">
        <v>0</v>
      </c>
      <c r="M29" s="76">
        <f t="shared" si="1"/>
        <v>4.8679999999999994</v>
      </c>
      <c r="N29" s="42">
        <v>0.41299999999999998</v>
      </c>
      <c r="O29" s="42">
        <v>0</v>
      </c>
      <c r="P29" s="24">
        <f t="shared" si="2"/>
        <v>5.2809999999999997</v>
      </c>
      <c r="Q29" s="78">
        <v>0.92</v>
      </c>
      <c r="R29" s="24">
        <f t="shared" si="3"/>
        <v>4.3609999999999998</v>
      </c>
      <c r="S29" s="42">
        <v>0.41299999999999998</v>
      </c>
      <c r="T29" s="50">
        <v>0</v>
      </c>
      <c r="U29" s="9"/>
    </row>
    <row r="30" spans="1:21" x14ac:dyDescent="0.25">
      <c r="A30" s="54">
        <f t="shared" si="4"/>
        <v>43609</v>
      </c>
      <c r="B30" s="31" t="s">
        <v>12</v>
      </c>
      <c r="C30" s="31"/>
      <c r="D30" s="42">
        <v>-3.999999999999998E-2</v>
      </c>
      <c r="E30" s="73">
        <v>0</v>
      </c>
      <c r="F30" s="42">
        <v>0</v>
      </c>
      <c r="G30" s="42">
        <v>0</v>
      </c>
      <c r="H30" s="42">
        <v>0.14399999999999999</v>
      </c>
      <c r="I30" s="42">
        <v>0</v>
      </c>
      <c r="J30" s="42">
        <v>6.4260000000000002</v>
      </c>
      <c r="K30" s="76">
        <f t="shared" si="0"/>
        <v>6.53</v>
      </c>
      <c r="L30" s="85">
        <v>0</v>
      </c>
      <c r="M30" s="76">
        <f t="shared" si="1"/>
        <v>6.53</v>
      </c>
      <c r="N30" s="42">
        <v>0.41</v>
      </c>
      <c r="O30" s="42">
        <v>0</v>
      </c>
      <c r="P30" s="24">
        <f t="shared" si="2"/>
        <v>6.94</v>
      </c>
      <c r="Q30" s="78">
        <v>1.1100000000000001</v>
      </c>
      <c r="R30" s="24">
        <f t="shared" si="3"/>
        <v>5.83</v>
      </c>
      <c r="S30" s="42">
        <v>0.41</v>
      </c>
      <c r="T30" s="50">
        <v>0</v>
      </c>
      <c r="U30" s="9"/>
    </row>
    <row r="31" spans="1:21" x14ac:dyDescent="0.25">
      <c r="A31" s="54">
        <f t="shared" si="4"/>
        <v>43610</v>
      </c>
      <c r="B31" s="31" t="s">
        <v>6</v>
      </c>
      <c r="C31" s="31"/>
      <c r="D31" s="42">
        <v>-8.0999999999999961E-2</v>
      </c>
      <c r="E31" s="73">
        <v>0</v>
      </c>
      <c r="F31" s="42">
        <v>1.4E-2</v>
      </c>
      <c r="G31" s="42">
        <v>0</v>
      </c>
      <c r="H31" s="42">
        <v>0.159</v>
      </c>
      <c r="I31" s="42">
        <v>0</v>
      </c>
      <c r="J31" s="42">
        <v>5.0389999999999997</v>
      </c>
      <c r="K31" s="76">
        <f t="shared" si="0"/>
        <v>5.1309999999999993</v>
      </c>
      <c r="L31" s="85">
        <v>0</v>
      </c>
      <c r="M31" s="76">
        <f t="shared" si="1"/>
        <v>5.1309999999999993</v>
      </c>
      <c r="N31" s="42">
        <v>0.41199999999999998</v>
      </c>
      <c r="O31" s="42">
        <v>0</v>
      </c>
      <c r="P31" s="24">
        <f t="shared" si="2"/>
        <v>5.5429999999999993</v>
      </c>
      <c r="Q31" s="78">
        <v>0.9</v>
      </c>
      <c r="R31" s="24">
        <f t="shared" si="3"/>
        <v>4.6429999999999989</v>
      </c>
      <c r="S31" s="42">
        <v>0.41199999999999998</v>
      </c>
      <c r="T31" s="50">
        <v>0</v>
      </c>
      <c r="U31" s="9"/>
    </row>
    <row r="32" spans="1:21" x14ac:dyDescent="0.25">
      <c r="A32" s="54">
        <f t="shared" si="4"/>
        <v>43611</v>
      </c>
      <c r="B32" s="31" t="s">
        <v>7</v>
      </c>
      <c r="C32" s="31"/>
      <c r="D32" s="42">
        <v>0.99500000000000011</v>
      </c>
      <c r="E32" s="73">
        <v>0</v>
      </c>
      <c r="F32" s="42">
        <v>0.254</v>
      </c>
      <c r="G32" s="42">
        <v>0</v>
      </c>
      <c r="H32" s="42">
        <v>0.32300000000000001</v>
      </c>
      <c r="I32" s="42">
        <v>0</v>
      </c>
      <c r="J32" s="42">
        <v>7.1790000000000003</v>
      </c>
      <c r="K32" s="76">
        <f t="shared" si="0"/>
        <v>8.7510000000000012</v>
      </c>
      <c r="L32" s="85">
        <v>0</v>
      </c>
      <c r="M32" s="76">
        <f t="shared" si="1"/>
        <v>8.7510000000000012</v>
      </c>
      <c r="N32" s="42">
        <v>0.41199999999999998</v>
      </c>
      <c r="O32" s="42">
        <v>0</v>
      </c>
      <c r="P32" s="24">
        <f t="shared" si="2"/>
        <v>9.163000000000002</v>
      </c>
      <c r="Q32" s="78">
        <v>0.89</v>
      </c>
      <c r="R32" s="24">
        <f t="shared" si="3"/>
        <v>8.2730000000000015</v>
      </c>
      <c r="S32" s="42">
        <v>0.41199999999999998</v>
      </c>
      <c r="T32" s="50">
        <v>0</v>
      </c>
      <c r="U32" s="9"/>
    </row>
    <row r="33" spans="1:21" x14ac:dyDescent="0.25">
      <c r="A33" s="54">
        <f t="shared" si="4"/>
        <v>43612</v>
      </c>
      <c r="B33" s="31" t="s">
        <v>8</v>
      </c>
      <c r="C33" s="31"/>
      <c r="D33" s="42">
        <v>0.26600000000000007</v>
      </c>
      <c r="E33" s="73">
        <v>0</v>
      </c>
      <c r="F33" s="42">
        <v>0</v>
      </c>
      <c r="G33" s="42">
        <v>0</v>
      </c>
      <c r="H33" s="42">
        <v>0.14399999999999999</v>
      </c>
      <c r="I33" s="42">
        <v>0</v>
      </c>
      <c r="J33" s="42">
        <v>9.9689999999999994</v>
      </c>
      <c r="K33" s="76">
        <f t="shared" si="0"/>
        <v>10.379</v>
      </c>
      <c r="L33" s="85">
        <v>0</v>
      </c>
      <c r="M33" s="76">
        <f t="shared" si="1"/>
        <v>10.379</v>
      </c>
      <c r="N33" s="42">
        <v>0.41199999999999998</v>
      </c>
      <c r="O33" s="42">
        <v>0</v>
      </c>
      <c r="P33" s="24">
        <f t="shared" si="2"/>
        <v>10.791</v>
      </c>
      <c r="Q33" s="78">
        <v>0.89</v>
      </c>
      <c r="R33" s="24">
        <f t="shared" si="3"/>
        <v>9.9009999999999998</v>
      </c>
      <c r="S33" s="42">
        <v>0.41199999999999998</v>
      </c>
      <c r="T33" s="50">
        <v>0</v>
      </c>
      <c r="U33" s="9"/>
    </row>
    <row r="34" spans="1:21" x14ac:dyDescent="0.25">
      <c r="A34" s="54">
        <f t="shared" si="4"/>
        <v>43613</v>
      </c>
      <c r="B34" s="31" t="s">
        <v>9</v>
      </c>
      <c r="C34" s="31"/>
      <c r="D34" s="42">
        <v>1.2229999999999999</v>
      </c>
      <c r="E34" s="73">
        <v>0</v>
      </c>
      <c r="F34" s="42">
        <v>0</v>
      </c>
      <c r="G34" s="42">
        <v>0</v>
      </c>
      <c r="H34" s="42">
        <v>0.14399999999999999</v>
      </c>
      <c r="I34" s="42">
        <v>0</v>
      </c>
      <c r="J34" s="42">
        <v>10.016</v>
      </c>
      <c r="K34" s="76">
        <f t="shared" si="0"/>
        <v>11.382999999999999</v>
      </c>
      <c r="L34" s="85">
        <v>0</v>
      </c>
      <c r="M34" s="76">
        <f t="shared" si="1"/>
        <v>11.382999999999999</v>
      </c>
      <c r="N34" s="42">
        <v>0.41299999999999998</v>
      </c>
      <c r="O34" s="42">
        <v>0</v>
      </c>
      <c r="P34" s="24">
        <f t="shared" si="2"/>
        <v>11.795999999999999</v>
      </c>
      <c r="Q34" s="78">
        <v>0.9</v>
      </c>
      <c r="R34" s="24">
        <f t="shared" si="3"/>
        <v>10.895999999999999</v>
      </c>
      <c r="S34" s="42">
        <v>0.41299999999999998</v>
      </c>
      <c r="T34" s="50">
        <v>0</v>
      </c>
      <c r="U34" s="9"/>
    </row>
    <row r="35" spans="1:21" x14ac:dyDescent="0.25">
      <c r="A35" s="54">
        <f t="shared" si="4"/>
        <v>43614</v>
      </c>
      <c r="B35" s="31" t="s">
        <v>10</v>
      </c>
      <c r="C35" s="31"/>
      <c r="D35" s="42">
        <v>0.14100000000000007</v>
      </c>
      <c r="E35" s="73">
        <v>0</v>
      </c>
      <c r="F35" s="42">
        <v>0</v>
      </c>
      <c r="G35" s="42">
        <v>0</v>
      </c>
      <c r="H35" s="42">
        <v>0.14399999999999999</v>
      </c>
      <c r="I35" s="42">
        <v>0</v>
      </c>
      <c r="J35" s="42">
        <v>10.071999999999999</v>
      </c>
      <c r="K35" s="76">
        <f t="shared" si="0"/>
        <v>10.356999999999999</v>
      </c>
      <c r="L35" s="85">
        <v>0</v>
      </c>
      <c r="M35" s="76">
        <f t="shared" si="1"/>
        <v>10.356999999999999</v>
      </c>
      <c r="N35" s="42">
        <v>0.41399999999999998</v>
      </c>
      <c r="O35" s="42">
        <v>0</v>
      </c>
      <c r="P35" s="24">
        <f t="shared" si="2"/>
        <v>10.770999999999999</v>
      </c>
      <c r="Q35" s="78">
        <v>0.92</v>
      </c>
      <c r="R35" s="24">
        <f t="shared" si="3"/>
        <v>9.8509999999999991</v>
      </c>
      <c r="S35" s="42">
        <v>0.41399999999999998</v>
      </c>
      <c r="T35" s="50">
        <v>0</v>
      </c>
      <c r="U35" s="9"/>
    </row>
    <row r="36" spans="1:21" x14ac:dyDescent="0.25">
      <c r="A36" s="54">
        <f t="shared" si="4"/>
        <v>43615</v>
      </c>
      <c r="B36" s="31" t="s">
        <v>11</v>
      </c>
      <c r="C36" s="31"/>
      <c r="D36" s="42">
        <v>-0.41399999999999998</v>
      </c>
      <c r="E36" s="73">
        <v>0</v>
      </c>
      <c r="F36" s="42">
        <v>0</v>
      </c>
      <c r="G36" s="42">
        <v>0</v>
      </c>
      <c r="H36" s="42">
        <v>0.14499999999999999</v>
      </c>
      <c r="I36" s="42">
        <v>0</v>
      </c>
      <c r="J36" s="42">
        <v>9.99</v>
      </c>
      <c r="K36" s="76">
        <f t="shared" si="0"/>
        <v>9.7210000000000001</v>
      </c>
      <c r="L36" s="85">
        <v>0</v>
      </c>
      <c r="M36" s="76">
        <f t="shared" si="1"/>
        <v>9.7210000000000001</v>
      </c>
      <c r="N36" s="42">
        <v>0.41399999999999998</v>
      </c>
      <c r="O36" s="42">
        <v>0</v>
      </c>
      <c r="P36" s="24">
        <f t="shared" si="2"/>
        <v>10.135</v>
      </c>
      <c r="Q36" s="78">
        <v>0.92</v>
      </c>
      <c r="R36" s="24">
        <f t="shared" si="3"/>
        <v>9.2149999999999999</v>
      </c>
      <c r="S36" s="42">
        <v>0.41399999999999998</v>
      </c>
      <c r="T36" s="50">
        <v>0</v>
      </c>
      <c r="U36" s="9"/>
    </row>
    <row r="37" spans="1:21" ht="15.75" thickBot="1" x14ac:dyDescent="0.3">
      <c r="A37" s="57">
        <f t="shared" si="4"/>
        <v>43616</v>
      </c>
      <c r="B37" s="55" t="s">
        <v>12</v>
      </c>
      <c r="C37" s="55"/>
      <c r="D37" s="48">
        <v>0.63400000000000001</v>
      </c>
      <c r="E37" s="74">
        <v>0</v>
      </c>
      <c r="F37" s="48">
        <v>0</v>
      </c>
      <c r="G37" s="48">
        <v>0</v>
      </c>
      <c r="H37" s="48">
        <v>0.14599999999999999</v>
      </c>
      <c r="I37" s="48">
        <v>0</v>
      </c>
      <c r="J37" s="48">
        <v>5.4850000000000003</v>
      </c>
      <c r="K37" s="77">
        <f t="shared" si="0"/>
        <v>6.2650000000000006</v>
      </c>
      <c r="L37" s="91">
        <v>0</v>
      </c>
      <c r="M37" s="77">
        <f t="shared" si="1"/>
        <v>6.2650000000000006</v>
      </c>
      <c r="N37" s="48">
        <v>0.40600000000000003</v>
      </c>
      <c r="O37" s="48">
        <v>0</v>
      </c>
      <c r="P37" s="56">
        <f t="shared" si="2"/>
        <v>6.6710000000000003</v>
      </c>
      <c r="Q37" s="79">
        <v>0.93</v>
      </c>
      <c r="R37" s="56">
        <f t="shared" si="3"/>
        <v>5.7410000000000005</v>
      </c>
      <c r="S37" s="48">
        <v>0.40600000000000003</v>
      </c>
      <c r="T37" s="49">
        <v>0</v>
      </c>
      <c r="U37" s="9"/>
    </row>
    <row r="38" spans="1:21" ht="15.75" customHeight="1" thickBot="1" x14ac:dyDescent="0.3">
      <c r="A38" s="30"/>
      <c r="B38" s="18"/>
      <c r="C38" s="18" t="s">
        <v>13</v>
      </c>
      <c r="D38" s="25">
        <f t="shared" ref="D38:T38" si="5">SUM(D7:D37)</f>
        <v>21.838000000000001</v>
      </c>
      <c r="E38" s="26">
        <f t="shared" si="5"/>
        <v>0</v>
      </c>
      <c r="F38" s="26">
        <f t="shared" si="5"/>
        <v>1.304</v>
      </c>
      <c r="G38" s="26">
        <f t="shared" si="5"/>
        <v>0</v>
      </c>
      <c r="H38" s="26">
        <f t="shared" si="5"/>
        <v>2.8330000000000002</v>
      </c>
      <c r="I38" s="26">
        <f t="shared" si="5"/>
        <v>0</v>
      </c>
      <c r="J38" s="27">
        <f t="shared" si="5"/>
        <v>213.07299999999998</v>
      </c>
      <c r="K38" s="113">
        <f t="shared" si="5"/>
        <v>239.048</v>
      </c>
      <c r="L38" s="26">
        <f t="shared" si="5"/>
        <v>0</v>
      </c>
      <c r="M38" s="114">
        <f t="shared" si="5"/>
        <v>239.048</v>
      </c>
      <c r="N38" s="25">
        <f t="shared" si="5"/>
        <v>12.587000000000003</v>
      </c>
      <c r="O38" s="27">
        <f t="shared" si="5"/>
        <v>6.83E-2</v>
      </c>
      <c r="P38" s="41">
        <f t="shared" si="5"/>
        <v>251.70330000000001</v>
      </c>
      <c r="Q38" s="40">
        <f t="shared" si="5"/>
        <v>27.470000000000002</v>
      </c>
      <c r="R38" s="28">
        <f t="shared" si="5"/>
        <v>224.23330000000001</v>
      </c>
      <c r="S38" s="65">
        <f t="shared" si="5"/>
        <v>12.587000000000003</v>
      </c>
      <c r="T38" s="29">
        <f t="shared" si="5"/>
        <v>6.83E-2</v>
      </c>
      <c r="U38" s="10"/>
    </row>
    <row r="39" spans="1:21" ht="15.75" thickBot="1" x14ac:dyDescent="0.3"/>
    <row r="40" spans="1:21" ht="15.75" thickBot="1" x14ac:dyDescent="0.3">
      <c r="A40" t="s">
        <v>18</v>
      </c>
      <c r="B40" s="2"/>
      <c r="C40" s="2"/>
      <c r="D40" s="14">
        <f t="shared" ref="D40:K40" si="6">+D38/$P38</f>
        <v>8.6760880767157197E-2</v>
      </c>
      <c r="E40" s="11">
        <f t="shared" si="6"/>
        <v>0</v>
      </c>
      <c r="F40" s="11">
        <f t="shared" si="6"/>
        <v>5.1807028354415698E-3</v>
      </c>
      <c r="G40" s="11">
        <f t="shared" si="6"/>
        <v>0</v>
      </c>
      <c r="H40" s="11">
        <f t="shared" si="6"/>
        <v>1.1255315285894147E-2</v>
      </c>
      <c r="I40" s="11">
        <f t="shared" si="6"/>
        <v>0</v>
      </c>
      <c r="J40" s="11">
        <f t="shared" si="6"/>
        <v>0.84652445955217892</v>
      </c>
      <c r="K40" s="11">
        <f t="shared" si="6"/>
        <v>0.94972135844067196</v>
      </c>
      <c r="L40" s="11"/>
      <c r="M40" s="11"/>
      <c r="N40" s="11">
        <f>+N38/$P38</f>
        <v>5.0007290329526881E-2</v>
      </c>
      <c r="O40" s="11">
        <f>+O38/$P38</f>
        <v>2.7135122980111902E-4</v>
      </c>
      <c r="P40" s="12">
        <f>+P38/$P38</f>
        <v>1</v>
      </c>
      <c r="R40" s="13">
        <f>1-(T40+S40)</f>
        <v>0.94356190628242997</v>
      </c>
      <c r="T40" s="6">
        <f>+(T38+S38)/R38</f>
        <v>5.6438093717570061E-2</v>
      </c>
    </row>
    <row r="41" spans="1:21" x14ac:dyDescent="0.25">
      <c r="A41" s="2"/>
      <c r="B41" s="2"/>
      <c r="C41" s="4"/>
      <c r="E41" s="5"/>
      <c r="F41" s="5"/>
      <c r="G41" s="5"/>
      <c r="H41" s="5"/>
      <c r="I41" s="5"/>
      <c r="J41" s="5"/>
      <c r="K41" s="5"/>
      <c r="L41" s="5"/>
      <c r="M41" s="5"/>
      <c r="N41" s="5"/>
      <c r="R41" t="s">
        <v>16</v>
      </c>
      <c r="T41" t="s">
        <v>17</v>
      </c>
    </row>
    <row r="42" spans="1:21" x14ac:dyDescent="0.25">
      <c r="K42" s="17"/>
      <c r="L42" s="17"/>
      <c r="M42" s="17"/>
    </row>
    <row r="44" spans="1:21" x14ac:dyDescent="0.25">
      <c r="O44" s="17"/>
    </row>
  </sheetData>
  <mergeCells count="7">
    <mergeCell ref="S5:T5"/>
    <mergeCell ref="A1:I2"/>
    <mergeCell ref="D4:O4"/>
    <mergeCell ref="N5:O5"/>
    <mergeCell ref="P5:P6"/>
    <mergeCell ref="Q5:Q6"/>
    <mergeCell ref="R5:R6"/>
  </mergeCells>
  <pageMargins left="0.7" right="0.7" top="0.75" bottom="0.75" header="0.3" footer="0.3"/>
  <pageSetup scale="72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3"/>
  <sheetViews>
    <sheetView topLeftCell="A4" zoomScale="87" zoomScaleNormal="87" workbookViewId="0">
      <selection activeCell="B42" sqref="B42"/>
    </sheetView>
  </sheetViews>
  <sheetFormatPr defaultRowHeight="15" x14ac:dyDescent="0.25"/>
  <cols>
    <col min="1" max="1" width="11.28515625" bestFit="1" customWidth="1"/>
    <col min="3" max="3" width="9.28515625" bestFit="1" customWidth="1"/>
    <col min="4" max="4" width="13.42578125" customWidth="1"/>
    <col min="5" max="5" width="10.28515625" customWidth="1"/>
    <col min="6" max="7" width="9.28515625" customWidth="1"/>
    <col min="8" max="10" width="9.28515625" bestFit="1" customWidth="1"/>
    <col min="11" max="11" width="11" customWidth="1"/>
    <col min="12" max="12" width="8.42578125" customWidth="1"/>
    <col min="13" max="13" width="11" customWidth="1"/>
    <col min="14" max="15" width="9.28515625" bestFit="1" customWidth="1"/>
    <col min="16" max="16" width="10.7109375" customWidth="1"/>
    <col min="17" max="17" width="10.42578125" customWidth="1"/>
    <col min="18" max="18" width="11.85546875" customWidth="1"/>
    <col min="19" max="20" width="9.28515625" bestFit="1" customWidth="1"/>
    <col min="21" max="21" width="14.42578125" style="7" customWidth="1"/>
  </cols>
  <sheetData>
    <row r="1" spans="1:21" x14ac:dyDescent="0.25">
      <c r="A1" s="134" t="s">
        <v>14</v>
      </c>
      <c r="B1" s="135"/>
      <c r="C1" s="135"/>
      <c r="D1" s="135"/>
      <c r="E1" s="135"/>
      <c r="F1" s="135"/>
      <c r="G1" s="135"/>
      <c r="H1" s="135"/>
      <c r="I1" s="136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</row>
    <row r="2" spans="1:21" ht="27" thickBot="1" x14ac:dyDescent="0.3">
      <c r="A2" s="137"/>
      <c r="B2" s="138"/>
      <c r="C2" s="138"/>
      <c r="D2" s="138"/>
      <c r="E2" s="138"/>
      <c r="F2" s="138"/>
      <c r="G2" s="138"/>
      <c r="H2" s="138"/>
      <c r="I2" s="139"/>
      <c r="J2" s="32"/>
      <c r="K2" s="33"/>
      <c r="L2" s="33"/>
      <c r="M2" s="33"/>
      <c r="N2" s="33"/>
      <c r="O2" s="33"/>
      <c r="P2" s="33"/>
      <c r="Q2" s="33"/>
      <c r="R2" s="33"/>
      <c r="S2" s="33"/>
      <c r="T2" s="32"/>
      <c r="U2"/>
    </row>
    <row r="3" spans="1:21" ht="27" thickBot="1" x14ac:dyDescent="0.3">
      <c r="A3" s="86"/>
      <c r="B3" s="87"/>
      <c r="C3" s="87"/>
      <c r="D3" s="88">
        <v>2019</v>
      </c>
      <c r="E3" s="88"/>
      <c r="F3" s="88"/>
      <c r="G3" s="88"/>
      <c r="H3" s="88"/>
      <c r="I3" s="89"/>
      <c r="J3" s="32"/>
      <c r="K3" s="33"/>
      <c r="L3" s="33"/>
      <c r="M3" s="33"/>
      <c r="N3" s="33"/>
      <c r="O3" s="33"/>
      <c r="P3" s="33"/>
      <c r="Q3" s="33"/>
      <c r="R3" s="33"/>
      <c r="S3" s="33"/>
      <c r="T3" s="32"/>
    </row>
    <row r="4" spans="1:21" ht="16.5" customHeight="1" thickBot="1" x14ac:dyDescent="0.3">
      <c r="A4" s="34"/>
      <c r="B4" s="35"/>
      <c r="C4" s="36"/>
      <c r="D4" s="140" t="s">
        <v>0</v>
      </c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2"/>
      <c r="P4" s="37"/>
      <c r="Q4" s="37"/>
      <c r="R4" s="37"/>
      <c r="S4" s="38"/>
      <c r="T4" s="39"/>
      <c r="U4"/>
    </row>
    <row r="5" spans="1:21" ht="58.5" customHeight="1" thickBot="1" x14ac:dyDescent="0.45">
      <c r="A5" s="19" t="s">
        <v>1</v>
      </c>
      <c r="B5" s="20" t="s">
        <v>43</v>
      </c>
      <c r="C5" s="1"/>
      <c r="D5" s="43" t="s">
        <v>30</v>
      </c>
      <c r="E5" s="43" t="s">
        <v>32</v>
      </c>
      <c r="F5" s="45" t="s">
        <v>26</v>
      </c>
      <c r="G5" s="45" t="s">
        <v>27</v>
      </c>
      <c r="H5" s="45" t="s">
        <v>28</v>
      </c>
      <c r="I5" s="45" t="s">
        <v>29</v>
      </c>
      <c r="J5" s="15" t="s">
        <v>19</v>
      </c>
      <c r="K5" s="16" t="s">
        <v>22</v>
      </c>
      <c r="L5" s="84" t="s">
        <v>36</v>
      </c>
      <c r="M5" s="16" t="s">
        <v>35</v>
      </c>
      <c r="N5" s="132" t="s">
        <v>25</v>
      </c>
      <c r="O5" s="133"/>
      <c r="P5" s="143" t="s">
        <v>15</v>
      </c>
      <c r="Q5" s="145" t="s">
        <v>34</v>
      </c>
      <c r="R5" s="147" t="s">
        <v>20</v>
      </c>
      <c r="S5" s="132" t="s">
        <v>25</v>
      </c>
      <c r="T5" s="133"/>
    </row>
    <row r="6" spans="1:21" ht="15.75" customHeight="1" thickBot="1" x14ac:dyDescent="0.3">
      <c r="A6" s="21" t="s">
        <v>2</v>
      </c>
      <c r="B6" s="2" t="s">
        <v>3</v>
      </c>
      <c r="C6" s="2"/>
      <c r="D6" s="44" t="s">
        <v>31</v>
      </c>
      <c r="E6" s="44"/>
      <c r="F6" s="44" t="s">
        <v>21</v>
      </c>
      <c r="G6" s="44" t="s">
        <v>21</v>
      </c>
      <c r="H6" s="44" t="s">
        <v>21</v>
      </c>
      <c r="I6" s="44" t="s">
        <v>21</v>
      </c>
      <c r="J6" s="22" t="s">
        <v>23</v>
      </c>
      <c r="K6" s="23" t="s">
        <v>24</v>
      </c>
      <c r="L6" s="22" t="s">
        <v>37</v>
      </c>
      <c r="M6" s="22" t="s">
        <v>38</v>
      </c>
      <c r="N6" s="70" t="s">
        <v>4</v>
      </c>
      <c r="O6" s="71" t="s">
        <v>5</v>
      </c>
      <c r="P6" s="144"/>
      <c r="Q6" s="146"/>
      <c r="R6" s="148"/>
      <c r="S6" s="70" t="s">
        <v>4</v>
      </c>
      <c r="T6" s="71" t="s">
        <v>5</v>
      </c>
      <c r="U6" s="8"/>
    </row>
    <row r="7" spans="1:21" x14ac:dyDescent="0.25">
      <c r="A7" s="51">
        <v>43617</v>
      </c>
      <c r="B7" s="52" t="s">
        <v>6</v>
      </c>
      <c r="C7" s="52"/>
      <c r="D7" s="46">
        <v>1.5190000000000001</v>
      </c>
      <c r="E7" s="72"/>
      <c r="F7" s="46">
        <v>0</v>
      </c>
      <c r="G7" s="46">
        <v>0</v>
      </c>
      <c r="H7" s="46">
        <v>0.14599999999999999</v>
      </c>
      <c r="I7" s="46">
        <v>0</v>
      </c>
      <c r="J7" s="46">
        <v>5.0129999999999999</v>
      </c>
      <c r="K7" s="75">
        <f t="shared" ref="K7:K36" si="0">SUM(D7:J7)</f>
        <v>6.6779999999999999</v>
      </c>
      <c r="L7" s="90">
        <v>0</v>
      </c>
      <c r="M7" s="75">
        <f t="shared" ref="M7:M36" si="1">+K7-L7</f>
        <v>6.6779999999999999</v>
      </c>
      <c r="N7" s="46">
        <v>0.4</v>
      </c>
      <c r="O7" s="46">
        <v>0</v>
      </c>
      <c r="P7" s="53">
        <f t="shared" ref="P7:P36" si="2">SUM(M7:O7)</f>
        <v>7.0780000000000003</v>
      </c>
      <c r="Q7" s="80">
        <v>0.91</v>
      </c>
      <c r="R7" s="53">
        <f t="shared" ref="R7:R36" si="3">+P7-Q7</f>
        <v>6.1680000000000001</v>
      </c>
      <c r="S7" s="46">
        <v>0.4</v>
      </c>
      <c r="T7" s="47">
        <v>0</v>
      </c>
      <c r="U7" s="9"/>
    </row>
    <row r="8" spans="1:21" ht="15.75" thickBot="1" x14ac:dyDescent="0.3">
      <c r="A8" s="131">
        <f>1+A7</f>
        <v>43618</v>
      </c>
      <c r="B8" s="128" t="s">
        <v>7</v>
      </c>
      <c r="C8" s="128"/>
      <c r="D8" s="92">
        <v>1.5169999999999999</v>
      </c>
      <c r="E8" s="93"/>
      <c r="F8" s="92">
        <v>0</v>
      </c>
      <c r="G8" s="92">
        <v>0</v>
      </c>
      <c r="H8" s="92">
        <v>0.14599999999999999</v>
      </c>
      <c r="I8" s="92">
        <v>0</v>
      </c>
      <c r="J8" s="92">
        <v>5.0209999999999999</v>
      </c>
      <c r="K8" s="94">
        <f t="shared" si="0"/>
        <v>6.6839999999999993</v>
      </c>
      <c r="L8" s="95">
        <v>0</v>
      </c>
      <c r="M8" s="94">
        <f t="shared" si="1"/>
        <v>6.6839999999999993</v>
      </c>
      <c r="N8" s="92">
        <v>0.4</v>
      </c>
      <c r="O8" s="92">
        <v>0</v>
      </c>
      <c r="P8" s="96">
        <f t="shared" si="2"/>
        <v>7.0839999999999996</v>
      </c>
      <c r="Q8" s="97">
        <v>0.89</v>
      </c>
      <c r="R8" s="96">
        <f t="shared" si="3"/>
        <v>6.194</v>
      </c>
      <c r="S8" s="92">
        <v>0.4</v>
      </c>
      <c r="T8" s="98">
        <v>0</v>
      </c>
      <c r="U8" s="9"/>
    </row>
    <row r="9" spans="1:21" x14ac:dyDescent="0.25">
      <c r="A9" s="51">
        <f t="shared" ref="A9:A36" si="4">1+A8</f>
        <v>43619</v>
      </c>
      <c r="B9" s="52" t="s">
        <v>8</v>
      </c>
      <c r="C9" s="52"/>
      <c r="D9" s="46">
        <v>1.5649999999999999</v>
      </c>
      <c r="E9" s="72"/>
      <c r="F9" s="46">
        <v>0</v>
      </c>
      <c r="G9" s="46">
        <v>0</v>
      </c>
      <c r="H9" s="46">
        <v>0.14599999999999999</v>
      </c>
      <c r="I9" s="46">
        <v>0</v>
      </c>
      <c r="J9" s="46">
        <v>8.3520000000000003</v>
      </c>
      <c r="K9" s="75">
        <f t="shared" si="0"/>
        <v>10.063000000000001</v>
      </c>
      <c r="L9" s="90">
        <v>0</v>
      </c>
      <c r="M9" s="75">
        <f t="shared" si="1"/>
        <v>10.063000000000001</v>
      </c>
      <c r="N9" s="46">
        <v>0.218</v>
      </c>
      <c r="O9" s="46">
        <v>0</v>
      </c>
      <c r="P9" s="53">
        <f t="shared" si="2"/>
        <v>10.281000000000001</v>
      </c>
      <c r="Q9" s="80">
        <v>1.1599999999999999</v>
      </c>
      <c r="R9" s="53">
        <f t="shared" si="3"/>
        <v>9.1210000000000004</v>
      </c>
      <c r="S9" s="46">
        <v>0.218</v>
      </c>
      <c r="T9" s="47">
        <v>0</v>
      </c>
      <c r="U9" s="9"/>
    </row>
    <row r="10" spans="1:21" x14ac:dyDescent="0.25">
      <c r="A10" s="54">
        <f t="shared" si="4"/>
        <v>43620</v>
      </c>
      <c r="B10" s="31" t="s">
        <v>9</v>
      </c>
      <c r="C10" s="31"/>
      <c r="D10" s="42">
        <v>1.097</v>
      </c>
      <c r="E10" s="73"/>
      <c r="F10" s="42">
        <v>0</v>
      </c>
      <c r="G10" s="42">
        <v>0</v>
      </c>
      <c r="H10" s="42">
        <v>0.14599999999999999</v>
      </c>
      <c r="I10" s="42">
        <v>0</v>
      </c>
      <c r="J10" s="42">
        <v>10.173</v>
      </c>
      <c r="K10" s="76">
        <f t="shared" si="0"/>
        <v>11.416</v>
      </c>
      <c r="L10" s="85">
        <v>0</v>
      </c>
      <c r="M10" s="76">
        <f t="shared" si="1"/>
        <v>11.416</v>
      </c>
      <c r="N10" s="42">
        <v>0.318</v>
      </c>
      <c r="O10" s="42">
        <v>0</v>
      </c>
      <c r="P10" s="24">
        <f t="shared" si="2"/>
        <v>11.734</v>
      </c>
      <c r="Q10" s="78">
        <v>1.3</v>
      </c>
      <c r="R10" s="24">
        <f t="shared" si="3"/>
        <v>10.433999999999999</v>
      </c>
      <c r="S10" s="42">
        <v>0.318</v>
      </c>
      <c r="T10" s="50">
        <v>0</v>
      </c>
      <c r="U10" s="9"/>
    </row>
    <row r="11" spans="1:21" x14ac:dyDescent="0.25">
      <c r="A11" s="54">
        <f t="shared" si="4"/>
        <v>43621</v>
      </c>
      <c r="B11" s="31" t="s">
        <v>10</v>
      </c>
      <c r="C11" s="31"/>
      <c r="D11" s="42">
        <v>1.0089999999999999</v>
      </c>
      <c r="E11" s="73"/>
      <c r="F11" s="42">
        <v>0.17199999999999999</v>
      </c>
      <c r="G11" s="42">
        <v>0</v>
      </c>
      <c r="H11" s="42">
        <v>0.14599999999999999</v>
      </c>
      <c r="I11" s="42">
        <v>0</v>
      </c>
      <c r="J11" s="42">
        <v>10.254</v>
      </c>
      <c r="K11" s="76">
        <f t="shared" si="0"/>
        <v>11.581</v>
      </c>
      <c r="L11" s="85">
        <v>0</v>
      </c>
      <c r="M11" s="76">
        <f t="shared" si="1"/>
        <v>11.581</v>
      </c>
      <c r="N11" s="42">
        <v>0.4</v>
      </c>
      <c r="O11" s="42">
        <v>0</v>
      </c>
      <c r="P11" s="24">
        <f t="shared" si="2"/>
        <v>11.981</v>
      </c>
      <c r="Q11" s="78">
        <v>1.3</v>
      </c>
      <c r="R11" s="24">
        <f t="shared" si="3"/>
        <v>10.680999999999999</v>
      </c>
      <c r="S11" s="42">
        <v>0.4</v>
      </c>
      <c r="T11" s="50">
        <v>0</v>
      </c>
      <c r="U11" s="9"/>
    </row>
    <row r="12" spans="1:21" x14ac:dyDescent="0.25">
      <c r="A12" s="54">
        <f t="shared" si="4"/>
        <v>43622</v>
      </c>
      <c r="B12" s="31" t="s">
        <v>11</v>
      </c>
      <c r="C12" s="31"/>
      <c r="D12" s="42">
        <v>1.46</v>
      </c>
      <c r="E12" s="73"/>
      <c r="F12" s="42">
        <v>0.53900000000000003</v>
      </c>
      <c r="G12" s="42">
        <v>0</v>
      </c>
      <c r="H12" s="42">
        <v>0.106</v>
      </c>
      <c r="I12" s="42">
        <v>0</v>
      </c>
      <c r="J12" s="42">
        <v>6.6520000000000001</v>
      </c>
      <c r="K12" s="76">
        <f t="shared" si="0"/>
        <v>8.7569999999999997</v>
      </c>
      <c r="L12" s="85">
        <v>0</v>
      </c>
      <c r="M12" s="76">
        <f t="shared" si="1"/>
        <v>8.7569999999999997</v>
      </c>
      <c r="N12" s="42">
        <v>0.4</v>
      </c>
      <c r="O12" s="42">
        <v>0</v>
      </c>
      <c r="P12" s="24">
        <f t="shared" si="2"/>
        <v>9.157</v>
      </c>
      <c r="Q12" s="78">
        <v>1.3</v>
      </c>
      <c r="R12" s="24">
        <f t="shared" si="3"/>
        <v>7.8570000000000002</v>
      </c>
      <c r="S12" s="42">
        <v>0.4</v>
      </c>
      <c r="T12" s="50">
        <v>0</v>
      </c>
      <c r="U12" s="9"/>
    </row>
    <row r="13" spans="1:21" x14ac:dyDescent="0.25">
      <c r="A13" s="54">
        <f t="shared" si="4"/>
        <v>43623</v>
      </c>
      <c r="B13" s="31" t="s">
        <v>12</v>
      </c>
      <c r="C13" s="31"/>
      <c r="D13" s="42">
        <v>2.1840000000000002</v>
      </c>
      <c r="E13" s="73"/>
      <c r="F13" s="42">
        <v>1.671</v>
      </c>
      <c r="G13" s="42">
        <v>0</v>
      </c>
      <c r="H13" s="42">
        <v>1.119</v>
      </c>
      <c r="I13" s="42">
        <v>0</v>
      </c>
      <c r="J13" s="42">
        <v>7.73</v>
      </c>
      <c r="K13" s="76">
        <f t="shared" si="0"/>
        <v>12.704000000000001</v>
      </c>
      <c r="L13" s="85">
        <v>0</v>
      </c>
      <c r="M13" s="76">
        <f t="shared" si="1"/>
        <v>12.704000000000001</v>
      </c>
      <c r="N13" s="42">
        <v>0.39900000000000002</v>
      </c>
      <c r="O13" s="42">
        <v>0</v>
      </c>
      <c r="P13" s="24">
        <f t="shared" si="2"/>
        <v>13.103000000000002</v>
      </c>
      <c r="Q13" s="78">
        <v>1.36</v>
      </c>
      <c r="R13" s="24">
        <f t="shared" si="3"/>
        <v>11.743000000000002</v>
      </c>
      <c r="S13" s="42">
        <v>0.39900000000000002</v>
      </c>
      <c r="T13" s="50">
        <v>0</v>
      </c>
      <c r="U13" s="9"/>
    </row>
    <row r="14" spans="1:21" x14ac:dyDescent="0.25">
      <c r="A14" s="54">
        <f t="shared" si="4"/>
        <v>43624</v>
      </c>
      <c r="B14" s="31" t="s">
        <v>6</v>
      </c>
      <c r="C14" s="31"/>
      <c r="D14" s="42">
        <v>0.76700000000000002</v>
      </c>
      <c r="E14" s="73"/>
      <c r="F14" s="42">
        <v>0.95599999999999996</v>
      </c>
      <c r="G14" s="42">
        <v>0</v>
      </c>
      <c r="H14" s="42">
        <v>0.55700000000000005</v>
      </c>
      <c r="I14" s="42">
        <v>0</v>
      </c>
      <c r="J14" s="42">
        <v>10.208</v>
      </c>
      <c r="K14" s="76">
        <f t="shared" si="0"/>
        <v>12.488</v>
      </c>
      <c r="L14" s="85">
        <v>0</v>
      </c>
      <c r="M14" s="76">
        <f t="shared" si="1"/>
        <v>12.488</v>
      </c>
      <c r="N14" s="42">
        <v>0.39600000000000002</v>
      </c>
      <c r="O14" s="42">
        <v>0</v>
      </c>
      <c r="P14" s="24">
        <f t="shared" si="2"/>
        <v>12.884</v>
      </c>
      <c r="Q14" s="78">
        <v>1.36</v>
      </c>
      <c r="R14" s="24">
        <f t="shared" si="3"/>
        <v>11.524000000000001</v>
      </c>
      <c r="S14" s="42">
        <v>0.39600000000000002</v>
      </c>
      <c r="T14" s="50">
        <v>0</v>
      </c>
      <c r="U14" s="9"/>
    </row>
    <row r="15" spans="1:21" ht="15.75" thickBot="1" x14ac:dyDescent="0.3">
      <c r="A15" s="57">
        <f t="shared" si="4"/>
        <v>43625</v>
      </c>
      <c r="B15" s="55" t="s">
        <v>7</v>
      </c>
      <c r="C15" s="55"/>
      <c r="D15" s="48">
        <v>0.51600000000000001</v>
      </c>
      <c r="E15" s="74"/>
      <c r="F15" s="48">
        <v>0.84199999999999997</v>
      </c>
      <c r="G15" s="48">
        <v>0</v>
      </c>
      <c r="H15" s="48">
        <v>0.55600000000000005</v>
      </c>
      <c r="I15" s="48">
        <v>0</v>
      </c>
      <c r="J15" s="48">
        <v>9.0109999999999992</v>
      </c>
      <c r="K15" s="77">
        <f t="shared" si="0"/>
        <v>10.924999999999999</v>
      </c>
      <c r="L15" s="91">
        <v>0</v>
      </c>
      <c r="M15" s="77">
        <f t="shared" si="1"/>
        <v>10.924999999999999</v>
      </c>
      <c r="N15" s="48">
        <v>0.39500000000000002</v>
      </c>
      <c r="O15" s="48">
        <v>0</v>
      </c>
      <c r="P15" s="56">
        <f t="shared" si="2"/>
        <v>11.319999999999999</v>
      </c>
      <c r="Q15" s="79">
        <v>1.37</v>
      </c>
      <c r="R15" s="56">
        <f t="shared" si="3"/>
        <v>9.9499999999999993</v>
      </c>
      <c r="S15" s="48">
        <v>0.39500000000000002</v>
      </c>
      <c r="T15" s="49">
        <v>0</v>
      </c>
      <c r="U15" s="9"/>
    </row>
    <row r="16" spans="1:21" x14ac:dyDescent="0.25">
      <c r="A16" s="51">
        <f t="shared" si="4"/>
        <v>43626</v>
      </c>
      <c r="B16" s="52" t="s">
        <v>8</v>
      </c>
      <c r="C16" s="52"/>
      <c r="D16" s="46">
        <v>0.64100000000000001</v>
      </c>
      <c r="E16" s="72"/>
      <c r="F16" s="46">
        <v>1.2529999999999999</v>
      </c>
      <c r="G16" s="46">
        <v>0</v>
      </c>
      <c r="H16" s="46">
        <v>0.55600000000000005</v>
      </c>
      <c r="I16" s="46">
        <v>0</v>
      </c>
      <c r="J16" s="46">
        <v>10.234999999999999</v>
      </c>
      <c r="K16" s="75">
        <f t="shared" si="0"/>
        <v>12.684999999999999</v>
      </c>
      <c r="L16" s="90">
        <v>0</v>
      </c>
      <c r="M16" s="75">
        <f t="shared" si="1"/>
        <v>12.684999999999999</v>
      </c>
      <c r="N16" s="46">
        <v>0.34200000000000003</v>
      </c>
      <c r="O16" s="46">
        <v>0</v>
      </c>
      <c r="P16" s="53">
        <f t="shared" si="2"/>
        <v>13.026999999999999</v>
      </c>
      <c r="Q16" s="80">
        <v>1.1819999999999999</v>
      </c>
      <c r="R16" s="53">
        <f t="shared" si="3"/>
        <v>11.844999999999999</v>
      </c>
      <c r="S16" s="46">
        <v>0.34200000000000003</v>
      </c>
      <c r="T16" s="47">
        <v>0</v>
      </c>
      <c r="U16" s="9"/>
    </row>
    <row r="17" spans="1:21" x14ac:dyDescent="0.25">
      <c r="A17" s="54">
        <f t="shared" si="4"/>
        <v>43627</v>
      </c>
      <c r="B17" s="31" t="s">
        <v>9</v>
      </c>
      <c r="C17" s="31"/>
      <c r="D17" s="42">
        <v>0.24199999999999994</v>
      </c>
      <c r="E17" s="73"/>
      <c r="F17" s="42">
        <v>1.841</v>
      </c>
      <c r="G17" s="42">
        <v>0</v>
      </c>
      <c r="H17" s="42">
        <v>0.55500000000000005</v>
      </c>
      <c r="I17" s="42">
        <v>0</v>
      </c>
      <c r="J17" s="42">
        <v>10.19</v>
      </c>
      <c r="K17" s="76">
        <f t="shared" si="0"/>
        <v>12.827999999999999</v>
      </c>
      <c r="L17" s="85">
        <v>0</v>
      </c>
      <c r="M17" s="76">
        <f t="shared" si="1"/>
        <v>12.827999999999999</v>
      </c>
      <c r="N17" s="42">
        <v>0.33800000000000002</v>
      </c>
      <c r="O17" s="42">
        <v>0</v>
      </c>
      <c r="P17" s="24">
        <f t="shared" si="2"/>
        <v>13.165999999999999</v>
      </c>
      <c r="Q17" s="78">
        <v>2.02</v>
      </c>
      <c r="R17" s="24">
        <f t="shared" si="3"/>
        <v>11.145999999999999</v>
      </c>
      <c r="S17" s="42">
        <v>0.33800000000000002</v>
      </c>
      <c r="T17" s="50">
        <v>0</v>
      </c>
      <c r="U17" s="9"/>
    </row>
    <row r="18" spans="1:21" x14ac:dyDescent="0.25">
      <c r="A18" s="54">
        <f t="shared" si="4"/>
        <v>43628</v>
      </c>
      <c r="B18" s="31" t="s">
        <v>10</v>
      </c>
      <c r="C18" s="31"/>
      <c r="D18" s="42">
        <v>1.7919999999999998</v>
      </c>
      <c r="E18" s="73"/>
      <c r="F18" s="42">
        <v>1.95</v>
      </c>
      <c r="G18" s="42">
        <v>0</v>
      </c>
      <c r="H18" s="42">
        <v>0.55200000000000005</v>
      </c>
      <c r="I18" s="42">
        <v>0</v>
      </c>
      <c r="J18" s="42">
        <v>10.151</v>
      </c>
      <c r="K18" s="76">
        <f t="shared" si="0"/>
        <v>14.445</v>
      </c>
      <c r="L18" s="85">
        <v>0</v>
      </c>
      <c r="M18" s="76">
        <f t="shared" si="1"/>
        <v>14.445</v>
      </c>
      <c r="N18" s="42">
        <v>0.40300000000000002</v>
      </c>
      <c r="O18" s="42">
        <v>0</v>
      </c>
      <c r="P18" s="24">
        <f t="shared" si="2"/>
        <v>14.848000000000001</v>
      </c>
      <c r="Q18" s="78">
        <v>2</v>
      </c>
      <c r="R18" s="24">
        <f t="shared" si="3"/>
        <v>12.848000000000001</v>
      </c>
      <c r="S18" s="42">
        <v>0.40300000000000002</v>
      </c>
      <c r="T18" s="50">
        <v>0</v>
      </c>
      <c r="U18" s="9"/>
    </row>
    <row r="19" spans="1:21" x14ac:dyDescent="0.25">
      <c r="A19" s="54">
        <f t="shared" si="4"/>
        <v>43629</v>
      </c>
      <c r="B19" s="31" t="s">
        <v>11</v>
      </c>
      <c r="C19" s="31"/>
      <c r="D19" s="42">
        <v>3.62</v>
      </c>
      <c r="E19" s="73"/>
      <c r="F19" s="42">
        <v>1.9450000000000001</v>
      </c>
      <c r="G19" s="42">
        <v>0</v>
      </c>
      <c r="H19" s="42">
        <v>0.55400000000000005</v>
      </c>
      <c r="I19" s="42">
        <v>0</v>
      </c>
      <c r="J19" s="42">
        <v>6.7229999999999999</v>
      </c>
      <c r="K19" s="76">
        <f t="shared" si="0"/>
        <v>12.842000000000001</v>
      </c>
      <c r="L19" s="85">
        <v>0</v>
      </c>
      <c r="M19" s="76">
        <f t="shared" si="1"/>
        <v>12.842000000000001</v>
      </c>
      <c r="N19" s="42">
        <v>0.40400000000000003</v>
      </c>
      <c r="O19" s="42">
        <v>0</v>
      </c>
      <c r="P19" s="24">
        <f t="shared" si="2"/>
        <v>13.246</v>
      </c>
      <c r="Q19" s="78">
        <v>2.0299999999999998</v>
      </c>
      <c r="R19" s="24">
        <f t="shared" si="3"/>
        <v>11.216000000000001</v>
      </c>
      <c r="S19" s="42">
        <v>0.40400000000000003</v>
      </c>
      <c r="T19" s="50">
        <v>0</v>
      </c>
      <c r="U19" s="9"/>
    </row>
    <row r="20" spans="1:21" x14ac:dyDescent="0.25">
      <c r="A20" s="54">
        <f t="shared" si="4"/>
        <v>43630</v>
      </c>
      <c r="B20" s="31" t="s">
        <v>12</v>
      </c>
      <c r="C20" s="31"/>
      <c r="D20" s="42">
        <v>3.2869999999999999</v>
      </c>
      <c r="E20" s="73"/>
      <c r="F20" s="42">
        <v>1.94</v>
      </c>
      <c r="G20" s="42">
        <v>0</v>
      </c>
      <c r="H20" s="42">
        <v>0.52800000000000002</v>
      </c>
      <c r="I20" s="42">
        <v>0</v>
      </c>
      <c r="J20" s="42">
        <v>7.7</v>
      </c>
      <c r="K20" s="76">
        <f t="shared" si="0"/>
        <v>13.455000000000002</v>
      </c>
      <c r="L20" s="85">
        <v>0</v>
      </c>
      <c r="M20" s="76">
        <f t="shared" si="1"/>
        <v>13.455000000000002</v>
      </c>
      <c r="N20" s="42">
        <v>0.40500000000000003</v>
      </c>
      <c r="O20" s="42">
        <v>0</v>
      </c>
      <c r="P20" s="24">
        <f t="shared" si="2"/>
        <v>13.860000000000001</v>
      </c>
      <c r="Q20" s="78">
        <v>2.0499999999999998</v>
      </c>
      <c r="R20" s="24">
        <f t="shared" si="3"/>
        <v>11.810000000000002</v>
      </c>
      <c r="S20" s="42">
        <v>0.40500000000000003</v>
      </c>
      <c r="T20" s="50">
        <v>0</v>
      </c>
      <c r="U20" s="9"/>
    </row>
    <row r="21" spans="1:21" x14ac:dyDescent="0.25">
      <c r="A21" s="54">
        <f t="shared" si="4"/>
        <v>43631</v>
      </c>
      <c r="B21" s="31" t="s">
        <v>6</v>
      </c>
      <c r="C21" s="31"/>
      <c r="D21" s="42">
        <v>1.169</v>
      </c>
      <c r="E21" s="73"/>
      <c r="F21" s="42">
        <v>1.9379999999999999</v>
      </c>
      <c r="G21" s="42">
        <v>0</v>
      </c>
      <c r="H21" s="42">
        <v>0.55100000000000005</v>
      </c>
      <c r="I21" s="42">
        <v>0</v>
      </c>
      <c r="J21" s="42">
        <v>10.004</v>
      </c>
      <c r="K21" s="76">
        <f t="shared" si="0"/>
        <v>13.661999999999999</v>
      </c>
      <c r="L21" s="85">
        <v>0</v>
      </c>
      <c r="M21" s="76">
        <f t="shared" si="1"/>
        <v>13.661999999999999</v>
      </c>
      <c r="N21" s="42">
        <v>0.40500000000000003</v>
      </c>
      <c r="O21" s="42">
        <v>0</v>
      </c>
      <c r="P21" s="24">
        <f t="shared" si="2"/>
        <v>14.066999999999998</v>
      </c>
      <c r="Q21" s="78">
        <v>2.0299999999999998</v>
      </c>
      <c r="R21" s="24">
        <f t="shared" si="3"/>
        <v>12.036999999999999</v>
      </c>
      <c r="S21" s="42">
        <v>0.40500000000000003</v>
      </c>
      <c r="T21" s="50">
        <v>0</v>
      </c>
      <c r="U21" s="9"/>
    </row>
    <row r="22" spans="1:21" ht="15.75" thickBot="1" x14ac:dyDescent="0.3">
      <c r="A22" s="57">
        <f t="shared" si="4"/>
        <v>43632</v>
      </c>
      <c r="B22" s="55" t="s">
        <v>7</v>
      </c>
      <c r="C22" s="55"/>
      <c r="D22" s="48">
        <v>2.3919999999999999</v>
      </c>
      <c r="E22" s="74"/>
      <c r="F22" s="48">
        <v>1.9350000000000001</v>
      </c>
      <c r="G22" s="48">
        <v>0</v>
      </c>
      <c r="H22" s="48">
        <v>0.55100000000000005</v>
      </c>
      <c r="I22" s="48">
        <v>0</v>
      </c>
      <c r="J22" s="48">
        <v>10.016999999999999</v>
      </c>
      <c r="K22" s="77">
        <f t="shared" si="0"/>
        <v>14.895</v>
      </c>
      <c r="L22" s="91">
        <v>0</v>
      </c>
      <c r="M22" s="77">
        <f t="shared" si="1"/>
        <v>14.895</v>
      </c>
      <c r="N22" s="48">
        <v>0.40400000000000003</v>
      </c>
      <c r="O22" s="48">
        <v>0</v>
      </c>
      <c r="P22" s="56">
        <f t="shared" si="2"/>
        <v>15.298999999999999</v>
      </c>
      <c r="Q22" s="79">
        <v>2.0299999999999998</v>
      </c>
      <c r="R22" s="56">
        <f t="shared" si="3"/>
        <v>13.269</v>
      </c>
      <c r="S22" s="48">
        <v>0.40400000000000003</v>
      </c>
      <c r="T22" s="49">
        <v>0</v>
      </c>
      <c r="U22" s="9"/>
    </row>
    <row r="23" spans="1:21" x14ac:dyDescent="0.25">
      <c r="A23" s="51">
        <f t="shared" si="4"/>
        <v>43633</v>
      </c>
      <c r="B23" s="52" t="s">
        <v>8</v>
      </c>
      <c r="C23" s="52"/>
      <c r="D23" s="46">
        <v>2.1150000000000002</v>
      </c>
      <c r="E23" s="72"/>
      <c r="F23" s="46">
        <v>1.5940000000000001</v>
      </c>
      <c r="G23" s="46">
        <v>0</v>
      </c>
      <c r="H23" s="46">
        <v>0.95799999999999996</v>
      </c>
      <c r="I23" s="46">
        <v>0</v>
      </c>
      <c r="J23" s="46">
        <v>9.9979999999999993</v>
      </c>
      <c r="K23" s="75">
        <f t="shared" si="0"/>
        <v>14.664999999999999</v>
      </c>
      <c r="L23" s="90">
        <v>0</v>
      </c>
      <c r="M23" s="75">
        <f t="shared" si="1"/>
        <v>14.664999999999999</v>
      </c>
      <c r="N23" s="46">
        <v>0.40400000000000003</v>
      </c>
      <c r="O23" s="46">
        <v>0</v>
      </c>
      <c r="P23" s="53">
        <f t="shared" si="2"/>
        <v>15.068999999999999</v>
      </c>
      <c r="Q23" s="80">
        <v>2.0299999999999998</v>
      </c>
      <c r="R23" s="53">
        <f t="shared" si="3"/>
        <v>13.039</v>
      </c>
      <c r="S23" s="46">
        <v>0.40400000000000003</v>
      </c>
      <c r="T23" s="47">
        <v>0</v>
      </c>
      <c r="U23" s="9"/>
    </row>
    <row r="24" spans="1:21" x14ac:dyDescent="0.25">
      <c r="A24" s="54">
        <f t="shared" si="4"/>
        <v>43634</v>
      </c>
      <c r="B24" s="31" t="s">
        <v>9</v>
      </c>
      <c r="C24" s="31"/>
      <c r="D24" s="42">
        <v>0.83099999999999996</v>
      </c>
      <c r="E24" s="73"/>
      <c r="F24" s="42">
        <v>1.397</v>
      </c>
      <c r="G24" s="42">
        <v>0</v>
      </c>
      <c r="H24" s="42">
        <v>1.1100000000000001</v>
      </c>
      <c r="I24" s="42">
        <v>0</v>
      </c>
      <c r="J24" s="42">
        <v>9.6880000000000006</v>
      </c>
      <c r="K24" s="76">
        <f t="shared" si="0"/>
        <v>13.026</v>
      </c>
      <c r="L24" s="85">
        <v>0</v>
      </c>
      <c r="M24" s="76">
        <f t="shared" si="1"/>
        <v>13.026</v>
      </c>
      <c r="N24" s="42">
        <v>0.40300000000000002</v>
      </c>
      <c r="O24" s="42">
        <v>0</v>
      </c>
      <c r="P24" s="24">
        <f t="shared" si="2"/>
        <v>13.429</v>
      </c>
      <c r="Q24" s="78">
        <v>2.04</v>
      </c>
      <c r="R24" s="24">
        <f t="shared" si="3"/>
        <v>11.388999999999999</v>
      </c>
      <c r="S24" s="42">
        <v>0.40300000000000002</v>
      </c>
      <c r="T24" s="50">
        <v>0</v>
      </c>
      <c r="U24" s="9"/>
    </row>
    <row r="25" spans="1:21" x14ac:dyDescent="0.25">
      <c r="A25" s="54">
        <f t="shared" si="4"/>
        <v>43635</v>
      </c>
      <c r="B25" s="31" t="s">
        <v>10</v>
      </c>
      <c r="C25" s="31"/>
      <c r="D25" s="42">
        <v>1.06</v>
      </c>
      <c r="E25" s="73"/>
      <c r="F25" s="42">
        <v>1.0640000000000001</v>
      </c>
      <c r="G25" s="42">
        <v>0</v>
      </c>
      <c r="H25" s="42">
        <v>1.0740000000000001</v>
      </c>
      <c r="I25" s="42">
        <v>0</v>
      </c>
      <c r="J25" s="42">
        <v>9.5920000000000005</v>
      </c>
      <c r="K25" s="76">
        <f t="shared" si="0"/>
        <v>12.790000000000001</v>
      </c>
      <c r="L25" s="85">
        <v>0</v>
      </c>
      <c r="M25" s="76">
        <f t="shared" si="1"/>
        <v>12.790000000000001</v>
      </c>
      <c r="N25" s="42">
        <v>0.40200000000000002</v>
      </c>
      <c r="O25" s="42">
        <v>0</v>
      </c>
      <c r="P25" s="24">
        <f t="shared" si="2"/>
        <v>13.192</v>
      </c>
      <c r="Q25" s="78">
        <v>2.04</v>
      </c>
      <c r="R25" s="24">
        <f t="shared" si="3"/>
        <v>11.152000000000001</v>
      </c>
      <c r="S25" s="42">
        <v>0.40200000000000002</v>
      </c>
      <c r="T25" s="50">
        <v>0</v>
      </c>
      <c r="U25" s="9"/>
    </row>
    <row r="26" spans="1:21" x14ac:dyDescent="0.25">
      <c r="A26" s="54">
        <f t="shared" si="4"/>
        <v>43636</v>
      </c>
      <c r="B26" s="31" t="s">
        <v>11</v>
      </c>
      <c r="C26" s="31"/>
      <c r="D26" s="42">
        <v>1.1480000000000001</v>
      </c>
      <c r="E26" s="73"/>
      <c r="F26" s="42">
        <v>1.2649999999999999</v>
      </c>
      <c r="G26" s="42">
        <v>0</v>
      </c>
      <c r="H26" s="42">
        <v>0.996</v>
      </c>
      <c r="I26" s="42">
        <v>0</v>
      </c>
      <c r="J26" s="42">
        <v>5.7779999999999996</v>
      </c>
      <c r="K26" s="76">
        <f t="shared" si="0"/>
        <v>9.1869999999999994</v>
      </c>
      <c r="L26" s="85">
        <v>0</v>
      </c>
      <c r="M26" s="76">
        <f t="shared" si="1"/>
        <v>9.1869999999999994</v>
      </c>
      <c r="N26" s="42">
        <v>0.40200000000000002</v>
      </c>
      <c r="O26" s="42">
        <v>0</v>
      </c>
      <c r="P26" s="24">
        <f t="shared" si="2"/>
        <v>9.5889999999999986</v>
      </c>
      <c r="Q26" s="78">
        <v>2.0299999999999998</v>
      </c>
      <c r="R26" s="24">
        <f t="shared" si="3"/>
        <v>7.5589999999999993</v>
      </c>
      <c r="S26" s="42">
        <v>0.40200000000000002</v>
      </c>
      <c r="T26" s="50">
        <v>0</v>
      </c>
      <c r="U26" s="9"/>
    </row>
    <row r="27" spans="1:21" x14ac:dyDescent="0.25">
      <c r="A27" s="54">
        <f t="shared" si="4"/>
        <v>43637</v>
      </c>
      <c r="B27" s="31" t="s">
        <v>12</v>
      </c>
      <c r="C27" s="31"/>
      <c r="D27" s="42">
        <v>1.3440000000000001</v>
      </c>
      <c r="E27" s="73"/>
      <c r="F27" s="42">
        <v>1.3720000000000001</v>
      </c>
      <c r="G27" s="42">
        <v>0</v>
      </c>
      <c r="H27" s="42">
        <v>0.86499999999999999</v>
      </c>
      <c r="I27" s="42">
        <v>0</v>
      </c>
      <c r="J27" s="42">
        <v>7.4470000000000001</v>
      </c>
      <c r="K27" s="76">
        <f t="shared" si="0"/>
        <v>11.028</v>
      </c>
      <c r="L27" s="85">
        <v>0</v>
      </c>
      <c r="M27" s="76">
        <f t="shared" si="1"/>
        <v>11.028</v>
      </c>
      <c r="N27" s="42">
        <v>0.40100000000000002</v>
      </c>
      <c r="O27" s="42">
        <v>0</v>
      </c>
      <c r="P27" s="24">
        <f t="shared" si="2"/>
        <v>11.429</v>
      </c>
      <c r="Q27" s="78">
        <v>2.0699999999999998</v>
      </c>
      <c r="R27" s="24">
        <f t="shared" si="3"/>
        <v>9.359</v>
      </c>
      <c r="S27" s="42">
        <v>0.40100000000000002</v>
      </c>
      <c r="T27" s="50">
        <v>0</v>
      </c>
      <c r="U27" s="9"/>
    </row>
    <row r="28" spans="1:21" x14ac:dyDescent="0.25">
      <c r="A28" s="54">
        <f t="shared" si="4"/>
        <v>43638</v>
      </c>
      <c r="B28" s="31" t="s">
        <v>6</v>
      </c>
      <c r="C28" s="31"/>
      <c r="D28" s="42">
        <v>0.81200000000000006</v>
      </c>
      <c r="E28" s="73"/>
      <c r="F28" s="42">
        <v>0.627</v>
      </c>
      <c r="G28" s="42">
        <v>0</v>
      </c>
      <c r="H28" s="42">
        <v>0.17799999999999999</v>
      </c>
      <c r="I28" s="42">
        <v>0</v>
      </c>
      <c r="J28" s="42">
        <v>9.2409999999999997</v>
      </c>
      <c r="K28" s="76">
        <f t="shared" si="0"/>
        <v>10.858000000000001</v>
      </c>
      <c r="L28" s="85">
        <v>0</v>
      </c>
      <c r="M28" s="76">
        <f t="shared" si="1"/>
        <v>10.858000000000001</v>
      </c>
      <c r="N28" s="42">
        <v>0.40100000000000002</v>
      </c>
      <c r="O28" s="42">
        <v>0</v>
      </c>
      <c r="P28" s="24">
        <f t="shared" si="2"/>
        <v>11.259</v>
      </c>
      <c r="Q28" s="78">
        <v>2.0499999999999998</v>
      </c>
      <c r="R28" s="24">
        <f t="shared" si="3"/>
        <v>9.2089999999999996</v>
      </c>
      <c r="S28" s="42">
        <v>0.40100000000000002</v>
      </c>
      <c r="T28" s="50">
        <v>0</v>
      </c>
      <c r="U28" s="9"/>
    </row>
    <row r="29" spans="1:21" ht="15.75" thickBot="1" x14ac:dyDescent="0.3">
      <c r="A29" s="57">
        <f t="shared" si="4"/>
        <v>43639</v>
      </c>
      <c r="B29" s="55" t="s">
        <v>7</v>
      </c>
      <c r="C29" s="55"/>
      <c r="D29" s="48">
        <v>0.14100000000000001</v>
      </c>
      <c r="E29" s="74"/>
      <c r="F29" s="48">
        <v>0.38600000000000001</v>
      </c>
      <c r="G29" s="48">
        <v>0</v>
      </c>
      <c r="H29" s="48">
        <v>0</v>
      </c>
      <c r="I29" s="48">
        <v>0</v>
      </c>
      <c r="J29" s="48">
        <v>9.2720000000000002</v>
      </c>
      <c r="K29" s="77">
        <f t="shared" si="0"/>
        <v>9.7989999999999995</v>
      </c>
      <c r="L29" s="91">
        <v>0</v>
      </c>
      <c r="M29" s="77">
        <f t="shared" si="1"/>
        <v>9.7989999999999995</v>
      </c>
      <c r="N29" s="48">
        <v>0.4</v>
      </c>
      <c r="O29" s="48">
        <v>0</v>
      </c>
      <c r="P29" s="56">
        <f t="shared" si="2"/>
        <v>10.199</v>
      </c>
      <c r="Q29" s="79">
        <v>1.5</v>
      </c>
      <c r="R29" s="56">
        <f t="shared" si="3"/>
        <v>8.6989999999999998</v>
      </c>
      <c r="S29" s="48">
        <v>0.4</v>
      </c>
      <c r="T29" s="49">
        <v>0</v>
      </c>
      <c r="U29" s="9"/>
    </row>
    <row r="30" spans="1:21" x14ac:dyDescent="0.25">
      <c r="A30" s="58">
        <f t="shared" si="4"/>
        <v>43640</v>
      </c>
      <c r="B30" s="59" t="s">
        <v>8</v>
      </c>
      <c r="C30" s="59"/>
      <c r="D30" s="60">
        <v>0.45899999999999996</v>
      </c>
      <c r="E30" s="81"/>
      <c r="F30" s="60">
        <v>0.504</v>
      </c>
      <c r="G30" s="60">
        <v>0</v>
      </c>
      <c r="H30" s="60">
        <v>0.14299999999999999</v>
      </c>
      <c r="I30" s="60">
        <v>0</v>
      </c>
      <c r="J30" s="60">
        <v>9.3320000000000007</v>
      </c>
      <c r="K30" s="82">
        <f t="shared" si="0"/>
        <v>10.438000000000001</v>
      </c>
      <c r="L30" s="125">
        <v>0</v>
      </c>
      <c r="M30" s="82">
        <f t="shared" si="1"/>
        <v>10.438000000000001</v>
      </c>
      <c r="N30" s="60">
        <v>0.39800000000000002</v>
      </c>
      <c r="O30" s="60">
        <v>0</v>
      </c>
      <c r="P30" s="61">
        <f t="shared" si="2"/>
        <v>10.836</v>
      </c>
      <c r="Q30" s="83">
        <v>1.02</v>
      </c>
      <c r="R30" s="61">
        <f t="shared" si="3"/>
        <v>9.8160000000000007</v>
      </c>
      <c r="S30" s="60">
        <v>0.39800000000000002</v>
      </c>
      <c r="T30" s="62">
        <v>0</v>
      </c>
      <c r="U30" s="9"/>
    </row>
    <row r="31" spans="1:21" x14ac:dyDescent="0.25">
      <c r="A31" s="54">
        <f t="shared" si="4"/>
        <v>43641</v>
      </c>
      <c r="B31" s="31" t="s">
        <v>9</v>
      </c>
      <c r="C31" s="31"/>
      <c r="D31" s="42">
        <v>0.98199999999999998</v>
      </c>
      <c r="E31" s="73"/>
      <c r="F31" s="42">
        <v>0.45</v>
      </c>
      <c r="G31" s="42">
        <v>0</v>
      </c>
      <c r="H31" s="42">
        <v>0.121</v>
      </c>
      <c r="I31" s="42">
        <v>0</v>
      </c>
      <c r="J31" s="42">
        <v>9.4280000000000008</v>
      </c>
      <c r="K31" s="76">
        <f t="shared" si="0"/>
        <v>10.981000000000002</v>
      </c>
      <c r="L31" s="85">
        <v>0</v>
      </c>
      <c r="M31" s="76">
        <f t="shared" si="1"/>
        <v>10.981000000000002</v>
      </c>
      <c r="N31" s="42">
        <v>0.39700000000000002</v>
      </c>
      <c r="O31" s="42">
        <v>0</v>
      </c>
      <c r="P31" s="24">
        <f t="shared" si="2"/>
        <v>11.378000000000002</v>
      </c>
      <c r="Q31" s="78">
        <v>2.1800000000000002</v>
      </c>
      <c r="R31" s="24">
        <f t="shared" si="3"/>
        <v>9.1980000000000022</v>
      </c>
      <c r="S31" s="42">
        <v>0.39700000000000002</v>
      </c>
      <c r="T31" s="50">
        <v>0</v>
      </c>
      <c r="U31" s="9"/>
    </row>
    <row r="32" spans="1:21" x14ac:dyDescent="0.25">
      <c r="A32" s="54">
        <f t="shared" si="4"/>
        <v>43642</v>
      </c>
      <c r="B32" s="31" t="s">
        <v>10</v>
      </c>
      <c r="C32" s="31"/>
      <c r="D32" s="42">
        <v>1.008</v>
      </c>
      <c r="E32" s="73"/>
      <c r="F32" s="42">
        <v>1.071</v>
      </c>
      <c r="G32" s="42">
        <v>0</v>
      </c>
      <c r="H32" s="42">
        <v>0</v>
      </c>
      <c r="I32" s="42">
        <v>0</v>
      </c>
      <c r="J32" s="42">
        <v>9.7089999999999996</v>
      </c>
      <c r="K32" s="76">
        <f t="shared" si="0"/>
        <v>11.788</v>
      </c>
      <c r="L32" s="85">
        <v>0</v>
      </c>
      <c r="M32" s="76">
        <f t="shared" si="1"/>
        <v>11.788</v>
      </c>
      <c r="N32" s="42">
        <v>0.39600000000000002</v>
      </c>
      <c r="O32" s="42">
        <v>0</v>
      </c>
      <c r="P32" s="24">
        <f t="shared" si="2"/>
        <v>12.184000000000001</v>
      </c>
      <c r="Q32" s="78">
        <v>2.27</v>
      </c>
      <c r="R32" s="24">
        <f t="shared" si="3"/>
        <v>9.9140000000000015</v>
      </c>
      <c r="S32" s="42">
        <v>0.39600000000000002</v>
      </c>
      <c r="T32" s="50">
        <v>0</v>
      </c>
      <c r="U32" s="9"/>
    </row>
    <row r="33" spans="1:21" x14ac:dyDescent="0.25">
      <c r="A33" s="54">
        <f t="shared" si="4"/>
        <v>43643</v>
      </c>
      <c r="B33" s="31" t="s">
        <v>11</v>
      </c>
      <c r="C33" s="31"/>
      <c r="D33" s="42">
        <v>4.4867999999999997</v>
      </c>
      <c r="E33" s="73"/>
      <c r="F33" s="42">
        <v>1.7929999999999999</v>
      </c>
      <c r="G33" s="42">
        <v>0</v>
      </c>
      <c r="H33" s="42">
        <v>1.84</v>
      </c>
      <c r="I33" s="42">
        <v>0</v>
      </c>
      <c r="J33" s="42">
        <v>5.6239999999999997</v>
      </c>
      <c r="K33" s="76">
        <f t="shared" si="0"/>
        <v>13.7438</v>
      </c>
      <c r="L33" s="85">
        <v>0</v>
      </c>
      <c r="M33" s="76">
        <f t="shared" si="1"/>
        <v>13.7438</v>
      </c>
      <c r="N33" s="42">
        <v>0.3962</v>
      </c>
      <c r="O33" s="42">
        <v>0</v>
      </c>
      <c r="P33" s="24">
        <f t="shared" si="2"/>
        <v>14.14</v>
      </c>
      <c r="Q33" s="78">
        <v>2.2599999999999998</v>
      </c>
      <c r="R33" s="24">
        <f t="shared" si="3"/>
        <v>11.88</v>
      </c>
      <c r="S33" s="42">
        <v>0.3962</v>
      </c>
      <c r="T33" s="50">
        <v>0</v>
      </c>
      <c r="U33" s="9"/>
    </row>
    <row r="34" spans="1:21" x14ac:dyDescent="0.25">
      <c r="A34" s="54">
        <f t="shared" si="4"/>
        <v>43644</v>
      </c>
      <c r="B34" s="31" t="s">
        <v>12</v>
      </c>
      <c r="C34" s="31"/>
      <c r="D34" s="42">
        <v>4.2149999999999999</v>
      </c>
      <c r="E34" s="73"/>
      <c r="F34" s="42">
        <v>1.9470000000000001</v>
      </c>
      <c r="G34" s="42">
        <v>0</v>
      </c>
      <c r="H34" s="42">
        <v>4.1210000000000004</v>
      </c>
      <c r="I34" s="42">
        <v>0</v>
      </c>
      <c r="J34" s="42">
        <v>8.0760000000000005</v>
      </c>
      <c r="K34" s="76">
        <f t="shared" si="0"/>
        <v>18.359000000000002</v>
      </c>
      <c r="L34" s="85">
        <v>0</v>
      </c>
      <c r="M34" s="76">
        <f t="shared" si="1"/>
        <v>18.359000000000002</v>
      </c>
      <c r="N34" s="42">
        <v>0.30099999999999999</v>
      </c>
      <c r="O34" s="42">
        <v>0</v>
      </c>
      <c r="P34" s="24">
        <f t="shared" si="2"/>
        <v>18.66</v>
      </c>
      <c r="Q34" s="78">
        <v>2.6880000000000002</v>
      </c>
      <c r="R34" s="24">
        <f t="shared" si="3"/>
        <v>15.972</v>
      </c>
      <c r="S34" s="42">
        <v>0.30099999999999999</v>
      </c>
      <c r="T34" s="50">
        <v>0</v>
      </c>
      <c r="U34" s="9"/>
    </row>
    <row r="35" spans="1:21" x14ac:dyDescent="0.25">
      <c r="A35" s="54">
        <f t="shared" si="4"/>
        <v>43645</v>
      </c>
      <c r="B35" s="31" t="s">
        <v>6</v>
      </c>
      <c r="C35" s="31"/>
      <c r="D35" s="42">
        <v>5.0350000000000001</v>
      </c>
      <c r="E35" s="73"/>
      <c r="F35" s="42">
        <v>1.1719999999999999</v>
      </c>
      <c r="G35" s="42">
        <v>0</v>
      </c>
      <c r="H35" s="42">
        <v>0</v>
      </c>
      <c r="I35" s="42">
        <v>0</v>
      </c>
      <c r="J35" s="42">
        <v>9.5039999999999996</v>
      </c>
      <c r="K35" s="76">
        <f t="shared" si="0"/>
        <v>15.710999999999999</v>
      </c>
      <c r="L35" s="85">
        <v>0</v>
      </c>
      <c r="M35" s="76">
        <f t="shared" si="1"/>
        <v>15.710999999999999</v>
      </c>
      <c r="N35" s="42">
        <v>0.38</v>
      </c>
      <c r="O35" s="42">
        <v>0</v>
      </c>
      <c r="P35" s="24">
        <f t="shared" si="2"/>
        <v>16.090999999999998</v>
      </c>
      <c r="Q35" s="78">
        <v>2.2799999999999998</v>
      </c>
      <c r="R35" s="24">
        <f t="shared" si="3"/>
        <v>13.810999999999998</v>
      </c>
      <c r="S35" s="42">
        <v>0.38</v>
      </c>
      <c r="T35" s="50">
        <v>0</v>
      </c>
      <c r="U35" s="9"/>
    </row>
    <row r="36" spans="1:21" ht="15.75" thickBot="1" x14ac:dyDescent="0.3">
      <c r="A36" s="57">
        <f t="shared" si="4"/>
        <v>43646</v>
      </c>
      <c r="B36" s="55" t="s">
        <v>7</v>
      </c>
      <c r="C36" s="55"/>
      <c r="D36" s="48">
        <v>0.78799999999999992</v>
      </c>
      <c r="E36" s="74"/>
      <c r="F36" s="48">
        <v>0.49199999999999999</v>
      </c>
      <c r="G36" s="48">
        <v>0</v>
      </c>
      <c r="H36" s="48">
        <v>0.14099999999999999</v>
      </c>
      <c r="I36" s="48">
        <v>0</v>
      </c>
      <c r="J36" s="48">
        <v>9.5440000000000005</v>
      </c>
      <c r="K36" s="77">
        <f t="shared" si="0"/>
        <v>10.965</v>
      </c>
      <c r="L36" s="91">
        <v>0</v>
      </c>
      <c r="M36" s="77">
        <f t="shared" si="1"/>
        <v>10.965</v>
      </c>
      <c r="N36" s="48">
        <v>0.378</v>
      </c>
      <c r="O36" s="48">
        <v>3.0000000000000001E-3</v>
      </c>
      <c r="P36" s="56">
        <f t="shared" si="2"/>
        <v>11.346</v>
      </c>
      <c r="Q36" s="79">
        <v>2.04</v>
      </c>
      <c r="R36" s="56">
        <f t="shared" si="3"/>
        <v>9.3060000000000009</v>
      </c>
      <c r="S36" s="48">
        <v>0.378</v>
      </c>
      <c r="T36" s="49">
        <v>3.0000000000000001E-3</v>
      </c>
      <c r="U36" s="9"/>
    </row>
    <row r="37" spans="1:21" ht="15.75" customHeight="1" thickBot="1" x14ac:dyDescent="0.3">
      <c r="A37" s="30"/>
      <c r="B37" s="18"/>
      <c r="C37" s="18" t="s">
        <v>13</v>
      </c>
      <c r="D37" s="25">
        <f t="shared" ref="D37:T37" si="5">SUM(D7:D36)</f>
        <v>49.201800000000006</v>
      </c>
      <c r="E37" s="26">
        <f t="shared" si="5"/>
        <v>0</v>
      </c>
      <c r="F37" s="26">
        <f t="shared" si="5"/>
        <v>32.116</v>
      </c>
      <c r="G37" s="26">
        <f t="shared" si="5"/>
        <v>0</v>
      </c>
      <c r="H37" s="26">
        <f t="shared" si="5"/>
        <v>18.462000000000003</v>
      </c>
      <c r="I37" s="26">
        <f t="shared" si="5"/>
        <v>0</v>
      </c>
      <c r="J37" s="27">
        <f t="shared" si="5"/>
        <v>259.66699999999997</v>
      </c>
      <c r="K37" s="113">
        <f t="shared" si="5"/>
        <v>359.4468</v>
      </c>
      <c r="L37" s="26">
        <f t="shared" si="5"/>
        <v>0</v>
      </c>
      <c r="M37" s="114">
        <f t="shared" si="5"/>
        <v>359.4468</v>
      </c>
      <c r="N37" s="25">
        <f t="shared" si="5"/>
        <v>11.486200000000004</v>
      </c>
      <c r="O37" s="27">
        <f t="shared" si="5"/>
        <v>3.0000000000000001E-3</v>
      </c>
      <c r="P37" s="41">
        <f t="shared" si="5"/>
        <v>370.93600000000009</v>
      </c>
      <c r="Q37" s="40">
        <f t="shared" si="5"/>
        <v>52.790000000000006</v>
      </c>
      <c r="R37" s="28">
        <f t="shared" si="5"/>
        <v>318.14599999999996</v>
      </c>
      <c r="S37" s="65">
        <f t="shared" si="5"/>
        <v>11.486200000000004</v>
      </c>
      <c r="T37" s="29">
        <f t="shared" si="5"/>
        <v>3.0000000000000001E-3</v>
      </c>
      <c r="U37" s="10"/>
    </row>
    <row r="38" spans="1:21" ht="15.75" thickBot="1" x14ac:dyDescent="0.3"/>
    <row r="39" spans="1:21" ht="15.75" thickBot="1" x14ac:dyDescent="0.3">
      <c r="A39" t="s">
        <v>18</v>
      </c>
      <c r="B39" s="2"/>
      <c r="C39" s="2"/>
      <c r="D39" s="14">
        <f t="shared" ref="D39:K39" si="6">+D37/$P37</f>
        <v>0.13264228869670239</v>
      </c>
      <c r="E39" s="11">
        <f t="shared" si="6"/>
        <v>0</v>
      </c>
      <c r="F39" s="11">
        <f t="shared" si="6"/>
        <v>8.6580973537213946E-2</v>
      </c>
      <c r="G39" s="11">
        <f t="shared" si="6"/>
        <v>0</v>
      </c>
      <c r="H39" s="11">
        <f t="shared" si="6"/>
        <v>4.9771389134513767E-2</v>
      </c>
      <c r="I39" s="11">
        <f t="shared" si="6"/>
        <v>0</v>
      </c>
      <c r="J39" s="11">
        <f t="shared" si="6"/>
        <v>0.70003181141760285</v>
      </c>
      <c r="K39" s="11">
        <f t="shared" si="6"/>
        <v>0.96902646278603288</v>
      </c>
      <c r="L39" s="11"/>
      <c r="M39" s="11"/>
      <c r="N39" s="11">
        <f>+N37/$P37</f>
        <v>3.0965449565423686E-2</v>
      </c>
      <c r="O39" s="11">
        <f>+O37/$P37</f>
        <v>8.0876485431449069E-6</v>
      </c>
      <c r="P39" s="12">
        <f>+P37/$P37</f>
        <v>1</v>
      </c>
      <c r="R39" s="13">
        <f>1-(T39+S39)</f>
        <v>0.96388702042458496</v>
      </c>
      <c r="T39" s="6">
        <f>+(T37+S37)/R37</f>
        <v>3.611297957541508E-2</v>
      </c>
    </row>
    <row r="40" spans="1:21" x14ac:dyDescent="0.25">
      <c r="A40" s="2"/>
      <c r="B40" s="2"/>
      <c r="C40" s="4"/>
      <c r="E40" s="5"/>
      <c r="F40" s="5"/>
      <c r="G40" s="5"/>
      <c r="H40" s="5"/>
      <c r="I40" s="5"/>
      <c r="J40" s="5"/>
      <c r="K40" s="5"/>
      <c r="L40" s="5"/>
      <c r="M40" s="5"/>
      <c r="N40" s="5"/>
      <c r="R40" t="s">
        <v>16</v>
      </c>
      <c r="T40" t="s">
        <v>17</v>
      </c>
    </row>
    <row r="41" spans="1:21" x14ac:dyDescent="0.25">
      <c r="K41" s="17"/>
      <c r="L41" s="17"/>
      <c r="M41" s="17"/>
    </row>
    <row r="43" spans="1:21" x14ac:dyDescent="0.25">
      <c r="O43" s="17"/>
    </row>
  </sheetData>
  <mergeCells count="7">
    <mergeCell ref="S5:T5"/>
    <mergeCell ref="A1:I2"/>
    <mergeCell ref="D4:O4"/>
    <mergeCell ref="N5:O5"/>
    <mergeCell ref="P5:P6"/>
    <mergeCell ref="Q5:Q6"/>
    <mergeCell ref="R5:R6"/>
  </mergeCells>
  <pageMargins left="0.7" right="0.7" top="0.75" bottom="0.75" header="0.3" footer="0.3"/>
  <pageSetup scale="72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4"/>
  <sheetViews>
    <sheetView tabSelected="1" zoomScale="79" zoomScaleNormal="79" workbookViewId="0">
      <selection activeCell="Z7" sqref="Z7"/>
    </sheetView>
  </sheetViews>
  <sheetFormatPr defaultRowHeight="15" x14ac:dyDescent="0.25"/>
  <cols>
    <col min="1" max="1" width="11.28515625" bestFit="1" customWidth="1"/>
    <col min="3" max="3" width="9.28515625" bestFit="1" customWidth="1"/>
    <col min="4" max="4" width="13.42578125" customWidth="1"/>
    <col min="5" max="5" width="10.28515625" customWidth="1"/>
    <col min="6" max="7" width="9.28515625" customWidth="1"/>
    <col min="8" max="10" width="9.28515625" bestFit="1" customWidth="1"/>
    <col min="11" max="11" width="11" customWidth="1"/>
    <col min="12" max="12" width="8.42578125" customWidth="1"/>
    <col min="13" max="13" width="11" customWidth="1"/>
    <col min="14" max="15" width="9.28515625" bestFit="1" customWidth="1"/>
    <col min="16" max="16" width="10.7109375" customWidth="1"/>
    <col min="17" max="17" width="10.42578125" customWidth="1"/>
    <col min="18" max="18" width="11.85546875" customWidth="1"/>
    <col min="19" max="20" width="9.28515625" bestFit="1" customWidth="1"/>
    <col min="21" max="21" width="14.42578125" style="7" customWidth="1"/>
  </cols>
  <sheetData>
    <row r="1" spans="1:21" x14ac:dyDescent="0.25">
      <c r="A1" s="134" t="s">
        <v>14</v>
      </c>
      <c r="B1" s="135"/>
      <c r="C1" s="135"/>
      <c r="D1" s="135"/>
      <c r="E1" s="135"/>
      <c r="F1" s="135"/>
      <c r="G1" s="135"/>
      <c r="H1" s="135"/>
      <c r="I1" s="136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</row>
    <row r="2" spans="1:21" ht="9.75" customHeight="1" thickBot="1" x14ac:dyDescent="0.3">
      <c r="A2" s="137"/>
      <c r="B2" s="138"/>
      <c r="C2" s="138"/>
      <c r="D2" s="138"/>
      <c r="E2" s="138"/>
      <c r="F2" s="138"/>
      <c r="G2" s="138"/>
      <c r="H2" s="138"/>
      <c r="I2" s="139"/>
      <c r="J2" s="32"/>
      <c r="K2" s="33"/>
      <c r="L2" s="33"/>
      <c r="M2" s="33"/>
      <c r="N2" s="33"/>
      <c r="O2" s="33"/>
      <c r="P2" s="33"/>
      <c r="Q2" s="33"/>
      <c r="R2" s="33"/>
      <c r="S2" s="33"/>
      <c r="T2" s="32"/>
      <c r="U2"/>
    </row>
    <row r="3" spans="1:21" ht="27" thickBot="1" x14ac:dyDescent="0.3">
      <c r="A3" s="86"/>
      <c r="B3" s="87"/>
      <c r="C3" s="87"/>
      <c r="D3" s="88">
        <v>2019</v>
      </c>
      <c r="E3" s="88"/>
      <c r="F3" s="88"/>
      <c r="G3" s="88"/>
      <c r="H3" s="88"/>
      <c r="I3" s="89"/>
      <c r="J3" s="32"/>
      <c r="K3" s="33"/>
      <c r="L3" s="33"/>
      <c r="M3" s="33"/>
      <c r="N3" s="33"/>
      <c r="O3" s="33"/>
      <c r="P3" s="33"/>
      <c r="Q3" s="33"/>
      <c r="R3" s="33"/>
      <c r="S3" s="33"/>
      <c r="T3" s="32"/>
    </row>
    <row r="4" spans="1:21" ht="16.5" customHeight="1" thickBot="1" x14ac:dyDescent="0.3">
      <c r="A4" s="34"/>
      <c r="B4" s="35"/>
      <c r="C4" s="36"/>
      <c r="D4" s="140" t="s">
        <v>0</v>
      </c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2"/>
      <c r="P4" s="37"/>
      <c r="Q4" s="37"/>
      <c r="R4" s="37"/>
      <c r="S4" s="38"/>
      <c r="T4" s="39"/>
      <c r="U4"/>
    </row>
    <row r="5" spans="1:21" ht="58.5" customHeight="1" thickBot="1" x14ac:dyDescent="0.45">
      <c r="A5" s="19" t="s">
        <v>1</v>
      </c>
      <c r="B5" s="20" t="s">
        <v>44</v>
      </c>
      <c r="C5" s="1"/>
      <c r="D5" s="43" t="s">
        <v>30</v>
      </c>
      <c r="E5" s="43" t="s">
        <v>32</v>
      </c>
      <c r="F5" s="45" t="s">
        <v>26</v>
      </c>
      <c r="G5" s="45" t="s">
        <v>27</v>
      </c>
      <c r="H5" s="45" t="s">
        <v>28</v>
      </c>
      <c r="I5" s="45" t="s">
        <v>29</v>
      </c>
      <c r="J5" s="15" t="s">
        <v>19</v>
      </c>
      <c r="K5" s="16" t="s">
        <v>22</v>
      </c>
      <c r="L5" s="84" t="s">
        <v>36</v>
      </c>
      <c r="M5" s="16" t="s">
        <v>35</v>
      </c>
      <c r="N5" s="132" t="s">
        <v>25</v>
      </c>
      <c r="O5" s="133"/>
      <c r="P5" s="143" t="s">
        <v>15</v>
      </c>
      <c r="Q5" s="145" t="s">
        <v>34</v>
      </c>
      <c r="R5" s="147" t="s">
        <v>20</v>
      </c>
      <c r="S5" s="132" t="s">
        <v>25</v>
      </c>
      <c r="T5" s="133"/>
    </row>
    <row r="6" spans="1:21" ht="15.75" customHeight="1" thickBot="1" x14ac:dyDescent="0.3">
      <c r="A6" s="21" t="s">
        <v>2</v>
      </c>
      <c r="B6" s="2" t="s">
        <v>3</v>
      </c>
      <c r="C6" s="2"/>
      <c r="D6" s="44" t="s">
        <v>31</v>
      </c>
      <c r="E6" s="44"/>
      <c r="F6" s="44" t="s">
        <v>21</v>
      </c>
      <c r="G6" s="44" t="s">
        <v>21</v>
      </c>
      <c r="H6" s="44" t="s">
        <v>21</v>
      </c>
      <c r="I6" s="44" t="s">
        <v>21</v>
      </c>
      <c r="J6" s="22" t="s">
        <v>23</v>
      </c>
      <c r="K6" s="23" t="s">
        <v>24</v>
      </c>
      <c r="L6" s="22" t="s">
        <v>37</v>
      </c>
      <c r="M6" s="22" t="s">
        <v>38</v>
      </c>
      <c r="N6" s="70" t="s">
        <v>4</v>
      </c>
      <c r="O6" s="71" t="s">
        <v>5</v>
      </c>
      <c r="P6" s="144"/>
      <c r="Q6" s="146"/>
      <c r="R6" s="148"/>
      <c r="S6" s="70" t="s">
        <v>4</v>
      </c>
      <c r="T6" s="71" t="s">
        <v>5</v>
      </c>
      <c r="U6" s="8"/>
    </row>
    <row r="7" spans="1:21" ht="15.75" thickBot="1" x14ac:dyDescent="0.3">
      <c r="A7" s="51">
        <v>43647</v>
      </c>
      <c r="B7" s="31" t="s">
        <v>8</v>
      </c>
      <c r="C7" s="52"/>
      <c r="D7" s="46">
        <v>0.90899999999999992</v>
      </c>
      <c r="E7" s="72">
        <v>0</v>
      </c>
      <c r="F7" s="46">
        <v>0.70099999999999996</v>
      </c>
      <c r="G7" s="46">
        <v>0</v>
      </c>
      <c r="H7" s="46">
        <v>1.2270000000000001</v>
      </c>
      <c r="I7" s="46">
        <v>0</v>
      </c>
      <c r="J7" s="46">
        <v>9.3320000000000007</v>
      </c>
      <c r="K7" s="75">
        <f t="shared" ref="K7:K37" si="0">SUM(D7:J7)</f>
        <v>12.169</v>
      </c>
      <c r="L7" s="90">
        <v>4.5999999999999999E-2</v>
      </c>
      <c r="M7" s="75">
        <f t="shared" ref="M7:M37" si="1">+K7-L7</f>
        <v>12.123000000000001</v>
      </c>
      <c r="N7" s="46">
        <v>0.374</v>
      </c>
      <c r="O7" s="42">
        <v>0</v>
      </c>
      <c r="P7" s="53">
        <f t="shared" ref="P7:P37" si="2">SUM(M7:O7)</f>
        <v>12.497000000000002</v>
      </c>
      <c r="Q7" s="80">
        <v>1.81</v>
      </c>
      <c r="R7" s="53">
        <f t="shared" ref="R7:R37" si="3">+P7-Q7</f>
        <v>10.687000000000001</v>
      </c>
      <c r="S7" s="46">
        <v>0.374</v>
      </c>
      <c r="T7" s="47">
        <v>0</v>
      </c>
      <c r="U7" s="9"/>
    </row>
    <row r="8" spans="1:21" ht="15.75" thickBot="1" x14ac:dyDescent="0.3">
      <c r="A8" s="54">
        <f>1+A7</f>
        <v>43648</v>
      </c>
      <c r="B8" s="31" t="s">
        <v>9</v>
      </c>
      <c r="C8" s="31"/>
      <c r="D8" s="42">
        <v>1.6479999999999999</v>
      </c>
      <c r="E8" s="73">
        <v>0</v>
      </c>
      <c r="F8" s="42">
        <v>2.242</v>
      </c>
      <c r="G8" s="42">
        <v>0</v>
      </c>
      <c r="H8" s="42">
        <v>1.0549999999999999</v>
      </c>
      <c r="I8" s="42">
        <v>0</v>
      </c>
      <c r="J8" s="42">
        <v>5.9379999999999997</v>
      </c>
      <c r="K8" s="76">
        <f t="shared" si="0"/>
        <v>10.882999999999999</v>
      </c>
      <c r="L8" s="85">
        <v>0.115</v>
      </c>
      <c r="M8" s="76">
        <f t="shared" si="1"/>
        <v>10.767999999999999</v>
      </c>
      <c r="N8" s="42">
        <v>0.377</v>
      </c>
      <c r="O8" s="42">
        <v>0</v>
      </c>
      <c r="P8" s="24">
        <f t="shared" si="2"/>
        <v>11.145</v>
      </c>
      <c r="Q8" s="78">
        <v>2.2599999999999998</v>
      </c>
      <c r="R8" s="24">
        <f t="shared" si="3"/>
        <v>8.8849999999999998</v>
      </c>
      <c r="S8" s="42">
        <v>0.377</v>
      </c>
      <c r="T8" s="47">
        <v>0</v>
      </c>
      <c r="U8" s="9"/>
    </row>
    <row r="9" spans="1:21" ht="15.75" thickBot="1" x14ac:dyDescent="0.3">
      <c r="A9" s="54">
        <f t="shared" ref="A9:A37" si="4">1+A8</f>
        <v>43649</v>
      </c>
      <c r="B9" s="31" t="s">
        <v>10</v>
      </c>
      <c r="C9" s="31"/>
      <c r="D9" s="42">
        <v>4.0550000000000006</v>
      </c>
      <c r="E9" s="73">
        <v>0</v>
      </c>
      <c r="F9" s="42">
        <v>2.8919999999999999</v>
      </c>
      <c r="G9" s="42">
        <v>0</v>
      </c>
      <c r="H9" s="42">
        <v>0.878</v>
      </c>
      <c r="I9" s="42">
        <v>0</v>
      </c>
      <c r="J9" s="42">
        <v>7.6239999999999997</v>
      </c>
      <c r="K9" s="76">
        <f t="shared" si="0"/>
        <v>15.449000000000002</v>
      </c>
      <c r="L9" s="85">
        <v>3.5000000000000003E-2</v>
      </c>
      <c r="M9" s="76">
        <f t="shared" si="1"/>
        <v>15.414000000000001</v>
      </c>
      <c r="N9" s="42">
        <v>1.071</v>
      </c>
      <c r="O9" s="42">
        <v>0</v>
      </c>
      <c r="P9" s="24">
        <f t="shared" si="2"/>
        <v>16.485000000000003</v>
      </c>
      <c r="Q9" s="78">
        <v>2.2599999999999998</v>
      </c>
      <c r="R9" s="24">
        <f t="shared" si="3"/>
        <v>14.225000000000003</v>
      </c>
      <c r="S9" s="42">
        <v>1.071</v>
      </c>
      <c r="T9" s="47">
        <v>0</v>
      </c>
      <c r="U9" s="9"/>
    </row>
    <row r="10" spans="1:21" ht="15.75" thickBot="1" x14ac:dyDescent="0.3">
      <c r="A10" s="54">
        <f t="shared" si="4"/>
        <v>43650</v>
      </c>
      <c r="B10" s="31" t="s">
        <v>11</v>
      </c>
      <c r="C10" s="31"/>
      <c r="D10" s="42">
        <v>5.3019999999999996</v>
      </c>
      <c r="E10" s="73">
        <v>0</v>
      </c>
      <c r="F10" s="42">
        <v>2.8740000000000001</v>
      </c>
      <c r="G10" s="42">
        <v>0</v>
      </c>
      <c r="H10" s="42">
        <v>1.141</v>
      </c>
      <c r="I10" s="42">
        <v>0</v>
      </c>
      <c r="J10" s="42">
        <v>8.298</v>
      </c>
      <c r="K10" s="76">
        <f t="shared" si="0"/>
        <v>17.615000000000002</v>
      </c>
      <c r="L10" s="85">
        <v>0</v>
      </c>
      <c r="M10" s="76">
        <f t="shared" si="1"/>
        <v>17.615000000000002</v>
      </c>
      <c r="N10" s="42">
        <v>1.381</v>
      </c>
      <c r="O10" s="42">
        <v>0</v>
      </c>
      <c r="P10" s="24">
        <f t="shared" si="2"/>
        <v>18.996000000000002</v>
      </c>
      <c r="Q10" s="78">
        <v>2.27</v>
      </c>
      <c r="R10" s="24">
        <f t="shared" si="3"/>
        <v>16.726000000000003</v>
      </c>
      <c r="S10" s="42">
        <v>1.381</v>
      </c>
      <c r="T10" s="47">
        <v>0</v>
      </c>
      <c r="U10" s="9"/>
    </row>
    <row r="11" spans="1:21" ht="15.75" thickBot="1" x14ac:dyDescent="0.3">
      <c r="A11" s="54">
        <f t="shared" si="4"/>
        <v>43651</v>
      </c>
      <c r="B11" s="31" t="s">
        <v>12</v>
      </c>
      <c r="C11" s="31"/>
      <c r="D11" s="42">
        <v>1.5070000000000001</v>
      </c>
      <c r="E11" s="73">
        <v>0</v>
      </c>
      <c r="F11" s="42">
        <v>1.0840000000000001</v>
      </c>
      <c r="G11" s="42">
        <v>0</v>
      </c>
      <c r="H11" s="42">
        <v>0.58299999999999996</v>
      </c>
      <c r="I11" s="42">
        <v>0</v>
      </c>
      <c r="J11" s="42">
        <v>8.3800000000000008</v>
      </c>
      <c r="K11" s="76">
        <f t="shared" si="0"/>
        <v>11.554000000000002</v>
      </c>
      <c r="L11" s="85">
        <v>0</v>
      </c>
      <c r="M11" s="76">
        <f t="shared" si="1"/>
        <v>11.554000000000002</v>
      </c>
      <c r="N11" s="42">
        <v>0.77400000000000002</v>
      </c>
      <c r="O11" s="42">
        <v>0</v>
      </c>
      <c r="P11" s="24">
        <f t="shared" si="2"/>
        <v>12.328000000000003</v>
      </c>
      <c r="Q11" s="78">
        <v>0.25</v>
      </c>
      <c r="R11" s="24">
        <f t="shared" si="3"/>
        <v>12.078000000000003</v>
      </c>
      <c r="S11" s="42">
        <v>0.77400000000000002</v>
      </c>
      <c r="T11" s="47">
        <v>0</v>
      </c>
      <c r="U11" s="9"/>
    </row>
    <row r="12" spans="1:21" ht="15.75" thickBot="1" x14ac:dyDescent="0.3">
      <c r="A12" s="54">
        <f t="shared" si="4"/>
        <v>43652</v>
      </c>
      <c r="B12" s="31" t="s">
        <v>6</v>
      </c>
      <c r="C12" s="31"/>
      <c r="D12" s="42">
        <v>1.9540000000000002</v>
      </c>
      <c r="E12" s="73">
        <v>0</v>
      </c>
      <c r="F12" s="42">
        <v>0.75800000000000001</v>
      </c>
      <c r="G12" s="42">
        <v>0</v>
      </c>
      <c r="H12" s="42">
        <v>0.34100000000000003</v>
      </c>
      <c r="I12" s="42">
        <v>0</v>
      </c>
      <c r="J12" s="42">
        <v>8.452</v>
      </c>
      <c r="K12" s="76">
        <f t="shared" si="0"/>
        <v>11.505000000000001</v>
      </c>
      <c r="L12" s="85">
        <v>0</v>
      </c>
      <c r="M12" s="76">
        <f t="shared" si="1"/>
        <v>11.505000000000001</v>
      </c>
      <c r="N12" s="42">
        <v>0.372</v>
      </c>
      <c r="O12" s="42">
        <v>0</v>
      </c>
      <c r="P12" s="24">
        <f t="shared" si="2"/>
        <v>11.877000000000001</v>
      </c>
      <c r="Q12" s="78">
        <v>2.21</v>
      </c>
      <c r="R12" s="24">
        <f t="shared" si="3"/>
        <v>9.6670000000000016</v>
      </c>
      <c r="S12" s="42">
        <v>0.372</v>
      </c>
      <c r="T12" s="47">
        <v>0</v>
      </c>
      <c r="U12" s="9"/>
    </row>
    <row r="13" spans="1:21" ht="15.75" thickBot="1" x14ac:dyDescent="0.3">
      <c r="A13" s="54">
        <f t="shared" si="4"/>
        <v>43653</v>
      </c>
      <c r="B13" s="31" t="s">
        <v>7</v>
      </c>
      <c r="C13" s="31"/>
      <c r="D13" s="42">
        <v>3.3040000000000003</v>
      </c>
      <c r="E13" s="73">
        <v>0</v>
      </c>
      <c r="F13" s="42">
        <v>0.75800000000000001</v>
      </c>
      <c r="G13" s="42">
        <v>0</v>
      </c>
      <c r="H13" s="42">
        <v>0.80600000000000005</v>
      </c>
      <c r="I13" s="42">
        <v>0</v>
      </c>
      <c r="J13" s="42">
        <v>8.4819999999999993</v>
      </c>
      <c r="K13" s="76">
        <f t="shared" si="0"/>
        <v>13.35</v>
      </c>
      <c r="L13" s="85">
        <v>0</v>
      </c>
      <c r="M13" s="76">
        <f t="shared" si="1"/>
        <v>13.35</v>
      </c>
      <c r="N13" s="42">
        <v>0.372</v>
      </c>
      <c r="O13" s="42">
        <v>0</v>
      </c>
      <c r="P13" s="24">
        <f t="shared" si="2"/>
        <v>13.722</v>
      </c>
      <c r="Q13" s="78">
        <v>2.21</v>
      </c>
      <c r="R13" s="24">
        <f t="shared" si="3"/>
        <v>11.512</v>
      </c>
      <c r="S13" s="42">
        <v>0.372</v>
      </c>
      <c r="T13" s="47">
        <v>0</v>
      </c>
      <c r="U13" s="9"/>
    </row>
    <row r="14" spans="1:21" ht="15.75" thickBot="1" x14ac:dyDescent="0.3">
      <c r="A14" s="54">
        <f t="shared" si="4"/>
        <v>43654</v>
      </c>
      <c r="B14" s="31" t="s">
        <v>8</v>
      </c>
      <c r="C14" s="31"/>
      <c r="D14" s="42">
        <v>3.5539999999999998</v>
      </c>
      <c r="E14" s="73">
        <v>0</v>
      </c>
      <c r="F14" s="42">
        <v>0.628</v>
      </c>
      <c r="G14" s="42">
        <v>0</v>
      </c>
      <c r="H14" s="42">
        <v>0.76800000000000002</v>
      </c>
      <c r="I14" s="42">
        <v>0</v>
      </c>
      <c r="J14" s="42">
        <v>8.4659999999999993</v>
      </c>
      <c r="K14" s="76">
        <f t="shared" si="0"/>
        <v>13.415999999999999</v>
      </c>
      <c r="L14" s="85">
        <v>0</v>
      </c>
      <c r="M14" s="76">
        <f t="shared" si="1"/>
        <v>13.415999999999999</v>
      </c>
      <c r="N14" s="42">
        <v>0.40600000000000003</v>
      </c>
      <c r="O14" s="42">
        <v>0</v>
      </c>
      <c r="P14" s="24">
        <f t="shared" si="2"/>
        <v>13.821999999999999</v>
      </c>
      <c r="Q14" s="78">
        <v>2.2000000000000002</v>
      </c>
      <c r="R14" s="24">
        <f t="shared" si="3"/>
        <v>11.622</v>
      </c>
      <c r="S14" s="42">
        <v>0.40600000000000003</v>
      </c>
      <c r="T14" s="47">
        <v>0</v>
      </c>
      <c r="U14" s="9"/>
    </row>
    <row r="15" spans="1:21" ht="15.75" thickBot="1" x14ac:dyDescent="0.3">
      <c r="A15" s="54">
        <f t="shared" si="4"/>
        <v>43655</v>
      </c>
      <c r="B15" s="31" t="s">
        <v>9</v>
      </c>
      <c r="C15" s="31"/>
      <c r="D15" s="42">
        <v>2.69</v>
      </c>
      <c r="E15" s="73">
        <v>0</v>
      </c>
      <c r="F15" s="42">
        <v>0.38400000000000001</v>
      </c>
      <c r="G15" s="42">
        <v>0</v>
      </c>
      <c r="H15" s="42">
        <v>0.13800000000000001</v>
      </c>
      <c r="I15" s="42">
        <v>0</v>
      </c>
      <c r="J15" s="42">
        <v>8.7539999999999996</v>
      </c>
      <c r="K15" s="76">
        <f t="shared" si="0"/>
        <v>11.965999999999999</v>
      </c>
      <c r="L15" s="85">
        <v>0</v>
      </c>
      <c r="M15" s="76">
        <f t="shared" si="1"/>
        <v>11.965999999999999</v>
      </c>
      <c r="N15" s="42">
        <v>0.434</v>
      </c>
      <c r="O15" s="42">
        <v>0</v>
      </c>
      <c r="P15" s="24">
        <f t="shared" si="2"/>
        <v>12.399999999999999</v>
      </c>
      <c r="Q15" s="78">
        <v>2.2000000000000002</v>
      </c>
      <c r="R15" s="24">
        <f t="shared" si="3"/>
        <v>10.199999999999999</v>
      </c>
      <c r="S15" s="42">
        <v>0.434</v>
      </c>
      <c r="T15" s="47">
        <v>0</v>
      </c>
      <c r="U15" s="9"/>
    </row>
    <row r="16" spans="1:21" ht="15.75" thickBot="1" x14ac:dyDescent="0.3">
      <c r="A16" s="54">
        <f t="shared" si="4"/>
        <v>43656</v>
      </c>
      <c r="B16" s="31" t="s">
        <v>10</v>
      </c>
      <c r="C16" s="31"/>
      <c r="D16" s="42">
        <v>3.9160000000000004</v>
      </c>
      <c r="E16" s="73">
        <v>0</v>
      </c>
      <c r="F16" s="42">
        <v>1.8959999999999999</v>
      </c>
      <c r="G16" s="42">
        <v>0</v>
      </c>
      <c r="H16" s="42">
        <v>2.5369999999999999</v>
      </c>
      <c r="I16" s="42">
        <v>0</v>
      </c>
      <c r="J16" s="42">
        <v>8.1669999999999998</v>
      </c>
      <c r="K16" s="76">
        <f t="shared" si="0"/>
        <v>16.515999999999998</v>
      </c>
      <c r="L16" s="85">
        <v>0</v>
      </c>
      <c r="M16" s="76">
        <f t="shared" si="1"/>
        <v>16.515999999999998</v>
      </c>
      <c r="N16" s="42">
        <v>0.433</v>
      </c>
      <c r="O16" s="42">
        <v>0</v>
      </c>
      <c r="P16" s="24">
        <f t="shared" si="2"/>
        <v>16.948999999999998</v>
      </c>
      <c r="Q16" s="78">
        <v>2.27</v>
      </c>
      <c r="R16" s="24">
        <f t="shared" si="3"/>
        <v>14.678999999999998</v>
      </c>
      <c r="S16" s="42">
        <v>0.433</v>
      </c>
      <c r="T16" s="47">
        <v>0</v>
      </c>
      <c r="U16" s="9"/>
    </row>
    <row r="17" spans="1:21" ht="15.75" thickBot="1" x14ac:dyDescent="0.3">
      <c r="A17" s="54">
        <f t="shared" si="4"/>
        <v>43657</v>
      </c>
      <c r="B17" s="31" t="s">
        <v>11</v>
      </c>
      <c r="C17" s="31"/>
      <c r="D17" s="42">
        <v>4.1289999999999996</v>
      </c>
      <c r="E17" s="73">
        <v>0</v>
      </c>
      <c r="F17" s="42">
        <v>2.8319999999999999</v>
      </c>
      <c r="G17" s="42">
        <v>0</v>
      </c>
      <c r="H17" s="42">
        <v>4.1219999999999999</v>
      </c>
      <c r="I17" s="42">
        <v>0</v>
      </c>
      <c r="J17" s="42">
        <v>6.0730000000000004</v>
      </c>
      <c r="K17" s="76">
        <f t="shared" si="0"/>
        <v>17.155999999999999</v>
      </c>
      <c r="L17" s="85">
        <v>0</v>
      </c>
      <c r="M17" s="76">
        <f t="shared" si="1"/>
        <v>17.155999999999999</v>
      </c>
      <c r="N17" s="42">
        <v>0.97399999999999998</v>
      </c>
      <c r="O17" s="42">
        <v>0</v>
      </c>
      <c r="P17" s="24">
        <f t="shared" si="2"/>
        <v>18.13</v>
      </c>
      <c r="Q17" s="78">
        <v>2.27</v>
      </c>
      <c r="R17" s="24">
        <f t="shared" si="3"/>
        <v>15.86</v>
      </c>
      <c r="S17" s="42">
        <v>0.97399999999999998</v>
      </c>
      <c r="T17" s="47">
        <v>0</v>
      </c>
      <c r="U17" s="9"/>
    </row>
    <row r="18" spans="1:21" ht="15.75" thickBot="1" x14ac:dyDescent="0.3">
      <c r="A18" s="54">
        <f t="shared" si="4"/>
        <v>43658</v>
      </c>
      <c r="B18" s="31" t="s">
        <v>12</v>
      </c>
      <c r="C18" s="31"/>
      <c r="D18" s="42">
        <v>1.3270000000000002</v>
      </c>
      <c r="E18" s="73">
        <v>0</v>
      </c>
      <c r="F18" s="42">
        <v>2.7690000000000001</v>
      </c>
      <c r="G18" s="42">
        <v>0</v>
      </c>
      <c r="H18" s="42">
        <v>1.153</v>
      </c>
      <c r="I18" s="42">
        <v>0</v>
      </c>
      <c r="J18" s="42">
        <v>5.056</v>
      </c>
      <c r="K18" s="76">
        <f t="shared" si="0"/>
        <v>10.305</v>
      </c>
      <c r="L18" s="85">
        <v>0</v>
      </c>
      <c r="M18" s="76">
        <f t="shared" si="1"/>
        <v>10.305</v>
      </c>
      <c r="N18" s="42">
        <v>1.635</v>
      </c>
      <c r="O18" s="42">
        <v>0</v>
      </c>
      <c r="P18" s="24">
        <f t="shared" si="2"/>
        <v>11.94</v>
      </c>
      <c r="Q18" s="78">
        <v>2.25</v>
      </c>
      <c r="R18" s="24">
        <f t="shared" si="3"/>
        <v>9.69</v>
      </c>
      <c r="S18" s="42">
        <v>1.635</v>
      </c>
      <c r="T18" s="47">
        <v>0</v>
      </c>
      <c r="U18" s="9"/>
    </row>
    <row r="19" spans="1:21" ht="15.75" thickBot="1" x14ac:dyDescent="0.3">
      <c r="A19" s="54">
        <f t="shared" si="4"/>
        <v>43659</v>
      </c>
      <c r="B19" s="31" t="s">
        <v>6</v>
      </c>
      <c r="C19" s="31"/>
      <c r="D19" s="42">
        <v>1.9649999999999999</v>
      </c>
      <c r="E19" s="73">
        <v>0</v>
      </c>
      <c r="F19" s="42">
        <v>1.8580000000000001</v>
      </c>
      <c r="G19" s="42">
        <v>0</v>
      </c>
      <c r="H19" s="42">
        <v>0.90100000000000002</v>
      </c>
      <c r="I19" s="42">
        <v>0</v>
      </c>
      <c r="J19" s="42">
        <v>9.0350000000000001</v>
      </c>
      <c r="K19" s="76">
        <f t="shared" si="0"/>
        <v>13.759</v>
      </c>
      <c r="L19" s="85">
        <v>0</v>
      </c>
      <c r="M19" s="76">
        <f t="shared" si="1"/>
        <v>13.759</v>
      </c>
      <c r="N19" s="42">
        <v>1.423</v>
      </c>
      <c r="O19" s="42">
        <v>0</v>
      </c>
      <c r="P19" s="24">
        <f t="shared" si="2"/>
        <v>15.182</v>
      </c>
      <c r="Q19" s="78">
        <v>2.25</v>
      </c>
      <c r="R19" s="24">
        <f t="shared" si="3"/>
        <v>12.932</v>
      </c>
      <c r="S19" s="42">
        <v>1.423</v>
      </c>
      <c r="T19" s="47">
        <v>0</v>
      </c>
      <c r="U19" s="9"/>
    </row>
    <row r="20" spans="1:21" ht="15.75" thickBot="1" x14ac:dyDescent="0.3">
      <c r="A20" s="54">
        <f t="shared" si="4"/>
        <v>43660</v>
      </c>
      <c r="B20" s="31" t="s">
        <v>7</v>
      </c>
      <c r="C20" s="31"/>
      <c r="D20" s="42">
        <v>1.677</v>
      </c>
      <c r="E20" s="73">
        <v>0</v>
      </c>
      <c r="F20" s="42">
        <v>1.2849999999999999</v>
      </c>
      <c r="G20" s="42">
        <v>0</v>
      </c>
      <c r="H20" s="42">
        <v>0.872</v>
      </c>
      <c r="I20" s="42">
        <v>0</v>
      </c>
      <c r="J20" s="42">
        <v>8.391</v>
      </c>
      <c r="K20" s="76">
        <f t="shared" si="0"/>
        <v>12.225</v>
      </c>
      <c r="L20" s="85">
        <v>0</v>
      </c>
      <c r="M20" s="76">
        <f t="shared" si="1"/>
        <v>12.225</v>
      </c>
      <c r="N20" s="42">
        <v>0.50800000000000001</v>
      </c>
      <c r="O20" s="42">
        <v>0</v>
      </c>
      <c r="P20" s="24">
        <f t="shared" si="2"/>
        <v>12.733000000000001</v>
      </c>
      <c r="Q20" s="78">
        <v>2.2599999999999998</v>
      </c>
      <c r="R20" s="24">
        <f t="shared" si="3"/>
        <v>10.473000000000001</v>
      </c>
      <c r="S20" s="42">
        <v>0.50800000000000001</v>
      </c>
      <c r="T20" s="47">
        <v>0</v>
      </c>
      <c r="U20" s="9"/>
    </row>
    <row r="21" spans="1:21" ht="15.75" thickBot="1" x14ac:dyDescent="0.3">
      <c r="A21" s="54">
        <f t="shared" si="4"/>
        <v>43661</v>
      </c>
      <c r="B21" s="31" t="s">
        <v>8</v>
      </c>
      <c r="C21" s="31"/>
      <c r="D21" s="42">
        <v>2.4300000000000002</v>
      </c>
      <c r="E21" s="73">
        <v>0</v>
      </c>
      <c r="F21" s="42">
        <v>3.1960000000000002</v>
      </c>
      <c r="G21" s="42">
        <v>0</v>
      </c>
      <c r="H21" s="42">
        <v>1.6339999999999999</v>
      </c>
      <c r="I21" s="42">
        <v>0</v>
      </c>
      <c r="J21" s="42">
        <v>8.0790000000000006</v>
      </c>
      <c r="K21" s="76">
        <f t="shared" si="0"/>
        <v>15.339</v>
      </c>
      <c r="L21" s="85">
        <v>0</v>
      </c>
      <c r="M21" s="76">
        <f t="shared" si="1"/>
        <v>15.339</v>
      </c>
      <c r="N21" s="42">
        <v>1.6339999999999999</v>
      </c>
      <c r="O21" s="42">
        <v>0</v>
      </c>
      <c r="P21" s="24">
        <f t="shared" si="2"/>
        <v>16.972999999999999</v>
      </c>
      <c r="Q21" s="78">
        <v>2.2599999999999998</v>
      </c>
      <c r="R21" s="24">
        <f t="shared" si="3"/>
        <v>14.712999999999999</v>
      </c>
      <c r="S21" s="42">
        <v>1.6339999999999999</v>
      </c>
      <c r="T21" s="47">
        <v>0</v>
      </c>
      <c r="U21" s="9"/>
    </row>
    <row r="22" spans="1:21" ht="15.75" thickBot="1" x14ac:dyDescent="0.3">
      <c r="A22" s="54">
        <f t="shared" si="4"/>
        <v>43662</v>
      </c>
      <c r="B22" s="31" t="s">
        <v>9</v>
      </c>
      <c r="C22" s="31"/>
      <c r="D22" s="42">
        <v>1.8590000000000002</v>
      </c>
      <c r="E22" s="73">
        <v>0</v>
      </c>
      <c r="F22" s="42">
        <v>3.22</v>
      </c>
      <c r="G22" s="42">
        <v>0</v>
      </c>
      <c r="H22" s="42">
        <v>1.625</v>
      </c>
      <c r="I22" s="42">
        <v>0</v>
      </c>
      <c r="J22" s="42">
        <v>7.9329999999999998</v>
      </c>
      <c r="K22" s="76">
        <f t="shared" si="0"/>
        <v>14.637</v>
      </c>
      <c r="L22" s="85">
        <v>0</v>
      </c>
      <c r="M22" s="76">
        <f t="shared" si="1"/>
        <v>14.637</v>
      </c>
      <c r="N22" s="42">
        <v>1.5309999999999999</v>
      </c>
      <c r="O22" s="42">
        <v>0</v>
      </c>
      <c r="P22" s="24">
        <f t="shared" si="2"/>
        <v>16.167999999999999</v>
      </c>
      <c r="Q22" s="78">
        <v>2.25</v>
      </c>
      <c r="R22" s="24">
        <f t="shared" si="3"/>
        <v>13.917999999999999</v>
      </c>
      <c r="S22" s="42">
        <v>1.5309999999999999</v>
      </c>
      <c r="T22" s="47">
        <v>0</v>
      </c>
      <c r="U22" s="9"/>
    </row>
    <row r="23" spans="1:21" ht="15.75" thickBot="1" x14ac:dyDescent="0.3">
      <c r="A23" s="54">
        <f t="shared" si="4"/>
        <v>43663</v>
      </c>
      <c r="B23" s="31" t="s">
        <v>10</v>
      </c>
      <c r="C23" s="31"/>
      <c r="D23" s="42">
        <v>4.1589999999999998</v>
      </c>
      <c r="E23" s="73">
        <v>0</v>
      </c>
      <c r="F23" s="42">
        <v>3.202</v>
      </c>
      <c r="G23" s="42">
        <v>0</v>
      </c>
      <c r="H23" s="42">
        <v>1.556</v>
      </c>
      <c r="I23" s="42">
        <v>0</v>
      </c>
      <c r="J23" s="42">
        <v>8.2799999999999994</v>
      </c>
      <c r="K23" s="76">
        <f t="shared" si="0"/>
        <v>17.196999999999999</v>
      </c>
      <c r="L23" s="85">
        <v>0</v>
      </c>
      <c r="M23" s="76">
        <f t="shared" si="1"/>
        <v>17.196999999999999</v>
      </c>
      <c r="N23" s="42">
        <v>1.633</v>
      </c>
      <c r="O23" s="42">
        <v>0</v>
      </c>
      <c r="P23" s="24">
        <f t="shared" si="2"/>
        <v>18.829999999999998</v>
      </c>
      <c r="Q23" s="78">
        <v>2.25</v>
      </c>
      <c r="R23" s="24">
        <f t="shared" si="3"/>
        <v>16.579999999999998</v>
      </c>
      <c r="S23" s="42">
        <v>1.633</v>
      </c>
      <c r="T23" s="47">
        <v>0</v>
      </c>
      <c r="U23" s="9"/>
    </row>
    <row r="24" spans="1:21" ht="15.75" thickBot="1" x14ac:dyDescent="0.3">
      <c r="A24" s="54">
        <f t="shared" si="4"/>
        <v>43664</v>
      </c>
      <c r="B24" s="31" t="s">
        <v>11</v>
      </c>
      <c r="C24" s="31"/>
      <c r="D24" s="42">
        <v>5.3730000000000002</v>
      </c>
      <c r="E24" s="73">
        <v>0</v>
      </c>
      <c r="F24" s="42">
        <v>3.12</v>
      </c>
      <c r="G24" s="42">
        <v>0</v>
      </c>
      <c r="H24" s="42">
        <v>1.498</v>
      </c>
      <c r="I24" s="42">
        <v>0</v>
      </c>
      <c r="J24" s="42">
        <v>6.1989999999999998</v>
      </c>
      <c r="K24" s="76">
        <f t="shared" si="0"/>
        <v>16.189999999999998</v>
      </c>
      <c r="L24" s="85">
        <v>0</v>
      </c>
      <c r="M24" s="76">
        <f t="shared" si="1"/>
        <v>16.189999999999998</v>
      </c>
      <c r="N24" s="42">
        <v>1.633</v>
      </c>
      <c r="O24" s="42">
        <v>0</v>
      </c>
      <c r="P24" s="24">
        <f t="shared" si="2"/>
        <v>17.822999999999997</v>
      </c>
      <c r="Q24" s="78">
        <v>2.25</v>
      </c>
      <c r="R24" s="24">
        <f t="shared" si="3"/>
        <v>15.572999999999997</v>
      </c>
      <c r="S24" s="42">
        <v>1.633</v>
      </c>
      <c r="T24" s="47">
        <v>0</v>
      </c>
      <c r="U24" s="9"/>
    </row>
    <row r="25" spans="1:21" ht="15.75" thickBot="1" x14ac:dyDescent="0.3">
      <c r="A25" s="54">
        <f t="shared" si="4"/>
        <v>43665</v>
      </c>
      <c r="B25" s="31" t="s">
        <v>12</v>
      </c>
      <c r="C25" s="31"/>
      <c r="D25" s="42">
        <v>1.6449999999999998</v>
      </c>
      <c r="E25" s="73">
        <v>0</v>
      </c>
      <c r="F25" s="42">
        <v>2.7469999999999999</v>
      </c>
      <c r="G25" s="42">
        <v>0</v>
      </c>
      <c r="H25" s="42">
        <v>0.88100000000000001</v>
      </c>
      <c r="I25" s="42">
        <v>0</v>
      </c>
      <c r="J25" s="42">
        <v>6.8529999999999998</v>
      </c>
      <c r="K25" s="76">
        <f t="shared" si="0"/>
        <v>12.125999999999999</v>
      </c>
      <c r="L25" s="85">
        <v>0</v>
      </c>
      <c r="M25" s="76">
        <f t="shared" si="1"/>
        <v>12.125999999999999</v>
      </c>
      <c r="N25" s="42">
        <v>1.631</v>
      </c>
      <c r="O25" s="42">
        <v>0</v>
      </c>
      <c r="P25" s="24">
        <f t="shared" si="2"/>
        <v>13.757</v>
      </c>
      <c r="Q25" s="78">
        <v>2.2200000000000002</v>
      </c>
      <c r="R25" s="24">
        <f t="shared" si="3"/>
        <v>11.536999999999999</v>
      </c>
      <c r="S25" s="42">
        <v>1.631</v>
      </c>
      <c r="T25" s="47">
        <v>0</v>
      </c>
      <c r="U25" s="9"/>
    </row>
    <row r="26" spans="1:21" ht="15.75" thickBot="1" x14ac:dyDescent="0.3">
      <c r="A26" s="54">
        <f t="shared" si="4"/>
        <v>43666</v>
      </c>
      <c r="B26" s="31" t="s">
        <v>6</v>
      </c>
      <c r="C26" s="31"/>
      <c r="D26" s="42">
        <v>0.871</v>
      </c>
      <c r="E26" s="73">
        <v>0</v>
      </c>
      <c r="F26" s="42">
        <v>2.8820000000000001</v>
      </c>
      <c r="G26" s="42">
        <v>0</v>
      </c>
      <c r="H26" s="42">
        <v>0.85199999999999998</v>
      </c>
      <c r="I26" s="42">
        <v>0</v>
      </c>
      <c r="J26" s="42">
        <v>8.7750000000000004</v>
      </c>
      <c r="K26" s="76">
        <f t="shared" si="0"/>
        <v>13.38</v>
      </c>
      <c r="L26" s="85">
        <v>0</v>
      </c>
      <c r="M26" s="76">
        <f t="shared" si="1"/>
        <v>13.38</v>
      </c>
      <c r="N26" s="42">
        <v>1.63</v>
      </c>
      <c r="O26" s="42">
        <v>0</v>
      </c>
      <c r="P26" s="24">
        <f t="shared" si="2"/>
        <v>15.010000000000002</v>
      </c>
      <c r="Q26" s="78">
        <v>2.2200000000000002</v>
      </c>
      <c r="R26" s="24">
        <f t="shared" si="3"/>
        <v>12.790000000000001</v>
      </c>
      <c r="S26" s="42">
        <v>1.63</v>
      </c>
      <c r="T26" s="47">
        <v>0</v>
      </c>
      <c r="U26" s="9"/>
    </row>
    <row r="27" spans="1:21" ht="15.75" thickBot="1" x14ac:dyDescent="0.3">
      <c r="A27" s="54">
        <f t="shared" si="4"/>
        <v>43667</v>
      </c>
      <c r="B27" s="31" t="s">
        <v>7</v>
      </c>
      <c r="C27" s="31"/>
      <c r="D27" s="42">
        <v>1.0060000000000002</v>
      </c>
      <c r="E27" s="73">
        <v>0</v>
      </c>
      <c r="F27" s="42">
        <v>3.0289999999999999</v>
      </c>
      <c r="G27" s="42">
        <v>0</v>
      </c>
      <c r="H27" s="42">
        <v>1.133</v>
      </c>
      <c r="I27" s="42">
        <v>0</v>
      </c>
      <c r="J27" s="42">
        <v>8.7782999999999998</v>
      </c>
      <c r="K27" s="76">
        <f t="shared" si="0"/>
        <v>13.946300000000001</v>
      </c>
      <c r="L27" s="85">
        <v>0</v>
      </c>
      <c r="M27" s="76">
        <f t="shared" si="1"/>
        <v>13.946300000000001</v>
      </c>
      <c r="N27" s="42">
        <v>1.63</v>
      </c>
      <c r="O27" s="42">
        <v>0</v>
      </c>
      <c r="P27" s="24">
        <f t="shared" si="2"/>
        <v>15.5763</v>
      </c>
      <c r="Q27" s="78">
        <v>1.73</v>
      </c>
      <c r="R27" s="24">
        <f t="shared" si="3"/>
        <v>13.846299999999999</v>
      </c>
      <c r="S27" s="42">
        <v>1.63</v>
      </c>
      <c r="T27" s="47">
        <v>0</v>
      </c>
      <c r="U27" s="9"/>
    </row>
    <row r="28" spans="1:21" ht="15.75" thickBot="1" x14ac:dyDescent="0.3">
      <c r="A28" s="54">
        <f t="shared" si="4"/>
        <v>43668</v>
      </c>
      <c r="B28" s="31" t="s">
        <v>8</v>
      </c>
      <c r="C28" s="31"/>
      <c r="D28" s="42">
        <v>0.83499999999999996</v>
      </c>
      <c r="E28" s="73">
        <v>0</v>
      </c>
      <c r="F28" s="42">
        <v>2.871</v>
      </c>
      <c r="G28" s="42">
        <v>0</v>
      </c>
      <c r="H28" s="42">
        <v>1.2689999999999999</v>
      </c>
      <c r="I28" s="42">
        <v>0</v>
      </c>
      <c r="J28" s="42">
        <v>8.8598999999999997</v>
      </c>
      <c r="K28" s="76">
        <f t="shared" si="0"/>
        <v>13.834899999999999</v>
      </c>
      <c r="L28" s="85">
        <v>0</v>
      </c>
      <c r="M28" s="76">
        <f t="shared" si="1"/>
        <v>13.834899999999999</v>
      </c>
      <c r="N28" s="42">
        <v>1.629</v>
      </c>
      <c r="O28" s="42">
        <v>0</v>
      </c>
      <c r="P28" s="24">
        <f t="shared" si="2"/>
        <v>15.463899999999999</v>
      </c>
      <c r="Q28" s="78">
        <v>1.9</v>
      </c>
      <c r="R28" s="24">
        <f t="shared" si="3"/>
        <v>13.563899999999999</v>
      </c>
      <c r="S28" s="42">
        <v>1.629</v>
      </c>
      <c r="T28" s="47">
        <v>0</v>
      </c>
      <c r="U28" s="9"/>
    </row>
    <row r="29" spans="1:21" ht="15.75" thickBot="1" x14ac:dyDescent="0.3">
      <c r="A29" s="54">
        <f t="shared" si="4"/>
        <v>43669</v>
      </c>
      <c r="B29" s="31" t="s">
        <v>9</v>
      </c>
      <c r="C29" s="31"/>
      <c r="D29" s="42">
        <v>2.6120000000000005</v>
      </c>
      <c r="E29" s="73">
        <v>0</v>
      </c>
      <c r="F29" s="42">
        <v>2.85</v>
      </c>
      <c r="G29" s="42">
        <v>0</v>
      </c>
      <c r="H29" s="42">
        <v>1.4410000000000001</v>
      </c>
      <c r="I29" s="42">
        <v>0</v>
      </c>
      <c r="J29" s="42">
        <v>5.9010999999999996</v>
      </c>
      <c r="K29" s="76">
        <f t="shared" si="0"/>
        <v>12.8041</v>
      </c>
      <c r="L29" s="85">
        <v>0</v>
      </c>
      <c r="M29" s="76">
        <f t="shared" si="1"/>
        <v>12.8041</v>
      </c>
      <c r="N29" s="42">
        <v>1.6259999999999999</v>
      </c>
      <c r="O29" s="42">
        <v>0</v>
      </c>
      <c r="P29" s="24">
        <f t="shared" si="2"/>
        <v>14.430099999999999</v>
      </c>
      <c r="Q29" s="78">
        <v>2.25</v>
      </c>
      <c r="R29" s="24">
        <f t="shared" si="3"/>
        <v>12.180099999999999</v>
      </c>
      <c r="S29" s="42">
        <v>1.6259999999999999</v>
      </c>
      <c r="T29" s="47">
        <v>0</v>
      </c>
      <c r="U29" s="9"/>
    </row>
    <row r="30" spans="1:21" ht="15.75" thickBot="1" x14ac:dyDescent="0.3">
      <c r="A30" s="54">
        <f t="shared" si="4"/>
        <v>43670</v>
      </c>
      <c r="B30" s="31" t="s">
        <v>10</v>
      </c>
      <c r="C30" s="31"/>
      <c r="D30" s="42">
        <v>5.9689999999999994</v>
      </c>
      <c r="E30" s="73">
        <v>0</v>
      </c>
      <c r="F30" s="42">
        <v>2.8090000000000002</v>
      </c>
      <c r="G30" s="42">
        <v>0</v>
      </c>
      <c r="H30" s="42">
        <v>1.137</v>
      </c>
      <c r="I30" s="42">
        <v>0</v>
      </c>
      <c r="J30" s="42">
        <v>4.63</v>
      </c>
      <c r="K30" s="76">
        <f t="shared" si="0"/>
        <v>14.544999999999998</v>
      </c>
      <c r="L30" s="85">
        <v>0</v>
      </c>
      <c r="M30" s="76">
        <f t="shared" si="1"/>
        <v>14.544999999999998</v>
      </c>
      <c r="N30" s="42">
        <v>1.6259999999999999</v>
      </c>
      <c r="O30" s="42">
        <v>0</v>
      </c>
      <c r="P30" s="24">
        <f t="shared" si="2"/>
        <v>16.170999999999999</v>
      </c>
      <c r="Q30" s="78">
        <v>2.27</v>
      </c>
      <c r="R30" s="24">
        <f t="shared" si="3"/>
        <v>13.901</v>
      </c>
      <c r="S30" s="42">
        <v>1.6259999999999999</v>
      </c>
      <c r="T30" s="47">
        <v>0</v>
      </c>
      <c r="U30" s="9"/>
    </row>
    <row r="31" spans="1:21" ht="15.75" thickBot="1" x14ac:dyDescent="0.3">
      <c r="A31" s="54">
        <f t="shared" si="4"/>
        <v>43671</v>
      </c>
      <c r="B31" s="31" t="s">
        <v>11</v>
      </c>
      <c r="C31" s="31"/>
      <c r="D31" s="42">
        <v>5.1950000000000003</v>
      </c>
      <c r="E31" s="73">
        <v>0</v>
      </c>
      <c r="F31" s="42">
        <v>2.589</v>
      </c>
      <c r="G31" s="42">
        <v>0</v>
      </c>
      <c r="H31" s="42">
        <v>1.2929999999999999</v>
      </c>
      <c r="I31" s="42">
        <v>0</v>
      </c>
      <c r="J31" s="42">
        <v>4.8550000000000004</v>
      </c>
      <c r="K31" s="76">
        <f t="shared" si="0"/>
        <v>13.932</v>
      </c>
      <c r="L31" s="85">
        <v>0</v>
      </c>
      <c r="M31" s="76">
        <f t="shared" si="1"/>
        <v>13.932</v>
      </c>
      <c r="N31" s="42">
        <v>1.627</v>
      </c>
      <c r="O31" s="42">
        <v>0</v>
      </c>
      <c r="P31" s="24">
        <f t="shared" si="2"/>
        <v>15.559000000000001</v>
      </c>
      <c r="Q31" s="78">
        <v>2.2599999999999998</v>
      </c>
      <c r="R31" s="24">
        <f t="shared" si="3"/>
        <v>13.299000000000001</v>
      </c>
      <c r="S31" s="42">
        <v>1.627</v>
      </c>
      <c r="T31" s="47">
        <v>0</v>
      </c>
      <c r="U31" s="9"/>
    </row>
    <row r="32" spans="1:21" ht="15.75" thickBot="1" x14ac:dyDescent="0.3">
      <c r="A32" s="54">
        <f t="shared" si="4"/>
        <v>43672</v>
      </c>
      <c r="B32" s="31" t="s">
        <v>12</v>
      </c>
      <c r="C32" s="31"/>
      <c r="D32" s="42">
        <v>2.5560000000000005</v>
      </c>
      <c r="E32" s="73">
        <v>0</v>
      </c>
      <c r="F32" s="42">
        <v>2.1549999999999998</v>
      </c>
      <c r="G32" s="42">
        <v>0</v>
      </c>
      <c r="H32" s="42">
        <v>1.0209999999999999</v>
      </c>
      <c r="I32" s="42">
        <v>0</v>
      </c>
      <c r="J32" s="42">
        <v>6.8280000000000003</v>
      </c>
      <c r="K32" s="76">
        <f t="shared" si="0"/>
        <v>12.56</v>
      </c>
      <c r="L32" s="85">
        <v>0</v>
      </c>
      <c r="M32" s="76">
        <f t="shared" si="1"/>
        <v>12.56</v>
      </c>
      <c r="N32" s="42">
        <v>1.6259999999999999</v>
      </c>
      <c r="O32" s="42">
        <v>0</v>
      </c>
      <c r="P32" s="24">
        <f t="shared" si="2"/>
        <v>14.186</v>
      </c>
      <c r="Q32" s="78">
        <v>2.29</v>
      </c>
      <c r="R32" s="24">
        <f t="shared" si="3"/>
        <v>11.896000000000001</v>
      </c>
      <c r="S32" s="42">
        <v>1.6259999999999999</v>
      </c>
      <c r="T32" s="47">
        <v>0</v>
      </c>
      <c r="U32" s="9"/>
    </row>
    <row r="33" spans="1:21" ht="15.75" thickBot="1" x14ac:dyDescent="0.3">
      <c r="A33" s="54">
        <f t="shared" si="4"/>
        <v>43673</v>
      </c>
      <c r="B33" s="31" t="s">
        <v>6</v>
      </c>
      <c r="C33" s="31"/>
      <c r="D33" s="42">
        <v>1.5229999999999997</v>
      </c>
      <c r="E33" s="73">
        <v>0</v>
      </c>
      <c r="F33" s="42">
        <v>2.1520000000000001</v>
      </c>
      <c r="G33" s="42">
        <v>0</v>
      </c>
      <c r="H33" s="42">
        <v>1.014</v>
      </c>
      <c r="I33" s="42">
        <v>0</v>
      </c>
      <c r="J33" s="42">
        <v>8.6170000000000009</v>
      </c>
      <c r="K33" s="76">
        <f t="shared" si="0"/>
        <v>13.306000000000001</v>
      </c>
      <c r="L33" s="85">
        <v>0</v>
      </c>
      <c r="M33" s="76">
        <f t="shared" si="1"/>
        <v>13.306000000000001</v>
      </c>
      <c r="N33" s="42">
        <v>1.6240000000000001</v>
      </c>
      <c r="O33" s="42">
        <v>0</v>
      </c>
      <c r="P33" s="24">
        <f t="shared" si="2"/>
        <v>14.930000000000001</v>
      </c>
      <c r="Q33" s="78">
        <v>2.29</v>
      </c>
      <c r="R33" s="24">
        <f t="shared" si="3"/>
        <v>12.64</v>
      </c>
      <c r="S33" s="42">
        <v>1.6240000000000001</v>
      </c>
      <c r="T33" s="47">
        <v>0</v>
      </c>
      <c r="U33" s="9"/>
    </row>
    <row r="34" spans="1:21" ht="15.75" thickBot="1" x14ac:dyDescent="0.3">
      <c r="A34" s="54">
        <f t="shared" si="4"/>
        <v>43674</v>
      </c>
      <c r="B34" s="31" t="s">
        <v>7</v>
      </c>
      <c r="C34" s="31"/>
      <c r="D34" s="42">
        <v>3.504</v>
      </c>
      <c r="E34" s="73">
        <v>0</v>
      </c>
      <c r="F34" s="42">
        <v>2.149</v>
      </c>
      <c r="G34" s="42">
        <v>0</v>
      </c>
      <c r="H34" s="42">
        <v>1.0109999999999999</v>
      </c>
      <c r="I34" s="42">
        <v>0</v>
      </c>
      <c r="J34" s="42">
        <v>8.6039999999999992</v>
      </c>
      <c r="K34" s="76">
        <f t="shared" si="0"/>
        <v>15.268000000000001</v>
      </c>
      <c r="L34" s="85">
        <v>0</v>
      </c>
      <c r="M34" s="76">
        <f t="shared" si="1"/>
        <v>15.268000000000001</v>
      </c>
      <c r="N34" s="42">
        <v>1.6240000000000001</v>
      </c>
      <c r="O34" s="42">
        <v>0</v>
      </c>
      <c r="P34" s="24">
        <f t="shared" si="2"/>
        <v>16.891999999999999</v>
      </c>
      <c r="Q34" s="78">
        <v>2.2799999999999998</v>
      </c>
      <c r="R34" s="24">
        <f t="shared" si="3"/>
        <v>14.612</v>
      </c>
      <c r="S34" s="42">
        <v>1.6240000000000001</v>
      </c>
      <c r="T34" s="47">
        <v>0</v>
      </c>
      <c r="U34" s="9"/>
    </row>
    <row r="35" spans="1:21" ht="15.75" thickBot="1" x14ac:dyDescent="0.3">
      <c r="A35" s="54">
        <f t="shared" si="4"/>
        <v>43675</v>
      </c>
      <c r="B35" s="31" t="s">
        <v>8</v>
      </c>
      <c r="C35" s="31"/>
      <c r="D35" s="42">
        <v>4.048</v>
      </c>
      <c r="E35" s="73">
        <v>0</v>
      </c>
      <c r="F35" s="42">
        <v>2.7130000000000001</v>
      </c>
      <c r="G35" s="42">
        <v>0</v>
      </c>
      <c r="H35" s="42">
        <v>1.006</v>
      </c>
      <c r="I35" s="42">
        <v>0</v>
      </c>
      <c r="J35" s="42">
        <v>8.6609999999999996</v>
      </c>
      <c r="K35" s="76">
        <f t="shared" si="0"/>
        <v>16.428000000000001</v>
      </c>
      <c r="L35" s="85">
        <v>0</v>
      </c>
      <c r="M35" s="76">
        <f t="shared" si="1"/>
        <v>16.428000000000001</v>
      </c>
      <c r="N35" s="42">
        <v>1.623</v>
      </c>
      <c r="O35" s="42">
        <v>0</v>
      </c>
      <c r="P35" s="24">
        <f t="shared" si="2"/>
        <v>18.051000000000002</v>
      </c>
      <c r="Q35" s="78">
        <v>2.29</v>
      </c>
      <c r="R35" s="24">
        <f t="shared" si="3"/>
        <v>15.761000000000003</v>
      </c>
      <c r="S35" s="42">
        <v>1.623</v>
      </c>
      <c r="T35" s="47">
        <v>0</v>
      </c>
      <c r="U35" s="9"/>
    </row>
    <row r="36" spans="1:21" ht="15.75" thickBot="1" x14ac:dyDescent="0.3">
      <c r="A36" s="54">
        <f t="shared" si="4"/>
        <v>43676</v>
      </c>
      <c r="B36" s="31" t="s">
        <v>9</v>
      </c>
      <c r="C36" s="31"/>
      <c r="D36" s="42">
        <v>3.8619999999999997</v>
      </c>
      <c r="E36" s="73">
        <v>0</v>
      </c>
      <c r="F36" s="42">
        <v>2.3780000000000001</v>
      </c>
      <c r="G36" s="42">
        <v>0</v>
      </c>
      <c r="H36" s="42">
        <v>1.0029999999999999</v>
      </c>
      <c r="I36" s="42">
        <v>0</v>
      </c>
      <c r="J36" s="42">
        <v>8.5939999999999994</v>
      </c>
      <c r="K36" s="76">
        <f t="shared" si="0"/>
        <v>15.837</v>
      </c>
      <c r="L36" s="85">
        <v>0</v>
      </c>
      <c r="M36" s="76">
        <f t="shared" si="1"/>
        <v>15.837</v>
      </c>
      <c r="N36" s="42">
        <v>1.6240000000000001</v>
      </c>
      <c r="O36" s="42">
        <v>0</v>
      </c>
      <c r="P36" s="24">
        <f t="shared" si="2"/>
        <v>17.460999999999999</v>
      </c>
      <c r="Q36" s="78">
        <v>2.27</v>
      </c>
      <c r="R36" s="24">
        <f t="shared" si="3"/>
        <v>15.190999999999999</v>
      </c>
      <c r="S36" s="42">
        <v>1.6240000000000001</v>
      </c>
      <c r="T36" s="47">
        <v>0</v>
      </c>
      <c r="U36" s="9"/>
    </row>
    <row r="37" spans="1:21" ht="15.75" thickBot="1" x14ac:dyDescent="0.3">
      <c r="A37" s="57">
        <f t="shared" si="4"/>
        <v>43677</v>
      </c>
      <c r="B37" s="31" t="s">
        <v>10</v>
      </c>
      <c r="C37" s="55"/>
      <c r="D37" s="48">
        <v>3.1139999999999999</v>
      </c>
      <c r="E37" s="74">
        <v>0</v>
      </c>
      <c r="F37" s="48">
        <v>2.2829999999999999</v>
      </c>
      <c r="G37" s="48">
        <v>0</v>
      </c>
      <c r="H37" s="48">
        <v>1.069</v>
      </c>
      <c r="I37" s="48">
        <v>0</v>
      </c>
      <c r="J37" s="48">
        <v>8.8659999999999997</v>
      </c>
      <c r="K37" s="77">
        <f t="shared" si="0"/>
        <v>15.332000000000001</v>
      </c>
      <c r="L37" s="91">
        <v>0</v>
      </c>
      <c r="M37" s="77">
        <f t="shared" si="1"/>
        <v>15.332000000000001</v>
      </c>
      <c r="N37" s="48">
        <v>1.62</v>
      </c>
      <c r="O37" s="48">
        <v>0</v>
      </c>
      <c r="P37" s="56">
        <f t="shared" si="2"/>
        <v>16.952000000000002</v>
      </c>
      <c r="Q37" s="79">
        <v>2.27</v>
      </c>
      <c r="R37" s="56">
        <f t="shared" si="3"/>
        <v>14.682000000000002</v>
      </c>
      <c r="S37" s="48">
        <v>1.62</v>
      </c>
      <c r="T37" s="47">
        <v>0</v>
      </c>
      <c r="U37" s="9"/>
    </row>
    <row r="38" spans="1:21" ht="15.75" customHeight="1" thickBot="1" x14ac:dyDescent="0.3">
      <c r="A38" s="30"/>
      <c r="B38" s="18"/>
      <c r="C38" s="18" t="s">
        <v>13</v>
      </c>
      <c r="D38" s="25">
        <f t="shared" ref="D38:T38" si="5">SUM(D7:D37)</f>
        <v>88.498000000000019</v>
      </c>
      <c r="E38" s="26">
        <f t="shared" si="5"/>
        <v>0</v>
      </c>
      <c r="F38" s="26">
        <f t="shared" si="5"/>
        <v>69.305999999999997</v>
      </c>
      <c r="G38" s="26">
        <f t="shared" si="5"/>
        <v>0</v>
      </c>
      <c r="H38" s="26">
        <f t="shared" si="5"/>
        <v>36.965000000000011</v>
      </c>
      <c r="I38" s="26">
        <f t="shared" si="5"/>
        <v>0</v>
      </c>
      <c r="J38" s="27">
        <f t="shared" si="5"/>
        <v>239.76130000000001</v>
      </c>
      <c r="K38" s="113">
        <f t="shared" si="5"/>
        <v>434.53030000000001</v>
      </c>
      <c r="L38" s="26">
        <f t="shared" si="5"/>
        <v>0.19600000000000001</v>
      </c>
      <c r="M38" s="114">
        <f t="shared" si="5"/>
        <v>434.33429999999998</v>
      </c>
      <c r="N38" s="25">
        <f t="shared" si="5"/>
        <v>38.104999999999997</v>
      </c>
      <c r="O38" s="27">
        <f t="shared" si="5"/>
        <v>0</v>
      </c>
      <c r="P38" s="41">
        <f t="shared" si="5"/>
        <v>472.43929999999995</v>
      </c>
      <c r="Q38" s="40">
        <f t="shared" si="5"/>
        <v>66.519999999999982</v>
      </c>
      <c r="R38" s="28">
        <f t="shared" si="5"/>
        <v>405.91930000000002</v>
      </c>
      <c r="S38" s="65">
        <f t="shared" si="5"/>
        <v>38.104999999999997</v>
      </c>
      <c r="T38" s="29">
        <f t="shared" si="5"/>
        <v>0</v>
      </c>
      <c r="U38" s="10"/>
    </row>
    <row r="39" spans="1:21" ht="15.75" thickBot="1" x14ac:dyDescent="0.3"/>
    <row r="40" spans="1:21" ht="15.75" thickBot="1" x14ac:dyDescent="0.3">
      <c r="A40" t="s">
        <v>18</v>
      </c>
      <c r="B40" s="2"/>
      <c r="C40" s="2"/>
      <c r="D40" s="14">
        <f t="shared" ref="D40:K40" si="6">+D38/$P38</f>
        <v>0.18732141885740672</v>
      </c>
      <c r="E40" s="11">
        <f t="shared" si="6"/>
        <v>0</v>
      </c>
      <c r="F40" s="11">
        <f t="shared" si="6"/>
        <v>0.14669821075427045</v>
      </c>
      <c r="G40" s="11">
        <f t="shared" si="6"/>
        <v>0</v>
      </c>
      <c r="H40" s="11">
        <f t="shared" si="6"/>
        <v>7.8242855748876128E-2</v>
      </c>
      <c r="I40" s="11">
        <f t="shared" si="6"/>
        <v>0</v>
      </c>
      <c r="J40" s="11">
        <f t="shared" si="6"/>
        <v>0.50749651860037903</v>
      </c>
      <c r="K40" s="11">
        <f t="shared" si="6"/>
        <v>0.91975900396093224</v>
      </c>
      <c r="L40" s="11"/>
      <c r="M40" s="11"/>
      <c r="N40" s="11">
        <f>+N38/$P38</f>
        <v>8.0655864150167025E-2</v>
      </c>
      <c r="O40" s="11">
        <f>+O38/$P38</f>
        <v>0</v>
      </c>
      <c r="P40" s="12">
        <f>+P38/$P38</f>
        <v>1</v>
      </c>
      <c r="R40" s="13">
        <f>1-(T40+S40)</f>
        <v>0.90612666113683193</v>
      </c>
      <c r="T40" s="6">
        <f>+(T38+S38)/R38</f>
        <v>9.3873338863168107E-2</v>
      </c>
    </row>
    <row r="41" spans="1:21" x14ac:dyDescent="0.25">
      <c r="A41" s="2"/>
      <c r="B41" s="2"/>
      <c r="C41" s="4"/>
      <c r="E41" s="5"/>
      <c r="F41" s="5"/>
      <c r="G41" s="5"/>
      <c r="H41" s="5"/>
      <c r="I41" s="5"/>
      <c r="J41" s="5"/>
      <c r="K41" s="5"/>
      <c r="L41" s="5"/>
      <c r="M41" s="5"/>
      <c r="N41" s="5"/>
      <c r="R41" t="s">
        <v>16</v>
      </c>
      <c r="T41" t="s">
        <v>17</v>
      </c>
    </row>
    <row r="42" spans="1:21" x14ac:dyDescent="0.25">
      <c r="K42" s="17"/>
      <c r="L42" s="17"/>
      <c r="M42" s="17"/>
    </row>
    <row r="44" spans="1:21" x14ac:dyDescent="0.25">
      <c r="O44" s="17"/>
    </row>
  </sheetData>
  <mergeCells count="7">
    <mergeCell ref="S5:T5"/>
    <mergeCell ref="A1:I2"/>
    <mergeCell ref="D4:O4"/>
    <mergeCell ref="N5:O5"/>
    <mergeCell ref="P5:P6"/>
    <mergeCell ref="Q5:Q6"/>
    <mergeCell ref="R5:R6"/>
  </mergeCells>
  <pageMargins left="0.7" right="0.7" top="0.75" bottom="0.75" header="0.3" footer="0.3"/>
  <pageSetup scale="72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JAN 2019</vt:lpstr>
      <vt:lpstr>FEB 2019</vt:lpstr>
      <vt:lpstr>MAR 2019</vt:lpstr>
      <vt:lpstr>APR 2019</vt:lpstr>
      <vt:lpstr>MAY 2019</vt:lpstr>
      <vt:lpstr>JUN 2019 </vt:lpstr>
      <vt:lpstr>Juky 2019</vt:lpstr>
    </vt:vector>
  </TitlesOfParts>
  <Company>East Cherry Creek Valley WSD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rclark</dc:creator>
  <cp:lastModifiedBy>rclark</cp:lastModifiedBy>
  <cp:lastPrinted>2015-04-02T14:54:41Z</cp:lastPrinted>
  <dcterms:created xsi:type="dcterms:W3CDTF">2014-12-02T23:29:37Z</dcterms:created>
  <dcterms:modified xsi:type="dcterms:W3CDTF">2019-08-01T22:30:17Z</dcterms:modified>
</cp:coreProperties>
</file>