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DiNatale Water Dropbox\ECCV_ACWWA\Accounting and Ops\Current Accounting\"/>
    </mc:Choice>
  </mc:AlternateContent>
  <xr:revisionPtr revIDLastSave="0" documentId="8_{FB11F153-E353-46C4-8145-F7A27336AA5F}" xr6:coauthVersionLast="45" xr6:coauthVersionMax="45" xr10:uidLastSave="{00000000-0000-0000-0000-000000000000}"/>
  <bookViews>
    <workbookView xWindow="20" yWindow="600" windowWidth="19180" windowHeight="10200" xr2:uid="{00000000-000D-0000-FFFF-FFFF00000000}"/>
  </bookViews>
  <sheets>
    <sheet name="MAY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8" i="1" l="1"/>
  <c r="S38" i="1"/>
  <c r="Q38" i="1"/>
  <c r="O38" i="1"/>
  <c r="N38" i="1"/>
  <c r="L38" i="1"/>
  <c r="J38" i="1"/>
  <c r="I38" i="1"/>
  <c r="H38" i="1"/>
  <c r="G38" i="1"/>
  <c r="F38" i="1"/>
  <c r="E38" i="1"/>
  <c r="D38" i="1"/>
  <c r="K37" i="1"/>
  <c r="M37" i="1" s="1"/>
  <c r="P37" i="1" s="1"/>
  <c r="R37" i="1" s="1"/>
  <c r="K36" i="1"/>
  <c r="M36" i="1" s="1"/>
  <c r="P36" i="1" s="1"/>
  <c r="R36" i="1" s="1"/>
  <c r="K35" i="1"/>
  <c r="M35" i="1" s="1"/>
  <c r="P35" i="1" s="1"/>
  <c r="R35" i="1" s="1"/>
  <c r="K34" i="1"/>
  <c r="M34" i="1" s="1"/>
  <c r="P34" i="1" s="1"/>
  <c r="R34" i="1" s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K29" i="1"/>
  <c r="M29" i="1" s="1"/>
  <c r="P29" i="1" s="1"/>
  <c r="R29" i="1" s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K25" i="1"/>
  <c r="M25" i="1" s="1"/>
  <c r="P25" i="1" s="1"/>
  <c r="R25" i="1" s="1"/>
  <c r="K24" i="1"/>
  <c r="M24" i="1" s="1"/>
  <c r="P24" i="1" s="1"/>
  <c r="R24" i="1" s="1"/>
  <c r="K23" i="1"/>
  <c r="M23" i="1" s="1"/>
  <c r="P23" i="1" s="1"/>
  <c r="R23" i="1" s="1"/>
  <c r="K22" i="1"/>
  <c r="M22" i="1" s="1"/>
  <c r="P22" i="1" s="1"/>
  <c r="R22" i="1" s="1"/>
  <c r="K21" i="1"/>
  <c r="M21" i="1" s="1"/>
  <c r="P21" i="1" s="1"/>
  <c r="R21" i="1" s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K16" i="1"/>
  <c r="M16" i="1" s="1"/>
  <c r="P16" i="1" s="1"/>
  <c r="R16" i="1" s="1"/>
  <c r="K15" i="1"/>
  <c r="M15" i="1" s="1"/>
  <c r="P15" i="1" s="1"/>
  <c r="R15" i="1" s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K10" i="1"/>
  <c r="M10" i="1" s="1"/>
  <c r="P10" i="1" s="1"/>
  <c r="R10" i="1" s="1"/>
  <c r="K9" i="1"/>
  <c r="M9" i="1" s="1"/>
  <c r="P9" i="1" s="1"/>
  <c r="R9" i="1" s="1"/>
  <c r="K8" i="1"/>
  <c r="M8" i="1" s="1"/>
  <c r="P8" i="1" s="1"/>
  <c r="R8" i="1" s="1"/>
  <c r="K7" i="1"/>
  <c r="K38" i="1" l="1"/>
  <c r="M7" i="1"/>
  <c r="M38" i="1" l="1"/>
  <c r="P7" i="1"/>
  <c r="R7" i="1" l="1"/>
  <c r="R38" i="1" s="1"/>
  <c r="T40" i="1" s="1"/>
  <c r="R40" i="1" s="1"/>
  <c r="P38" i="1"/>
  <c r="P40" i="1" l="1"/>
  <c r="O40" i="1"/>
  <c r="I40" i="1"/>
  <c r="G40" i="1"/>
  <c r="E40" i="1"/>
  <c r="F40" i="1"/>
  <c r="J40" i="1"/>
  <c r="D40" i="1"/>
  <c r="H40" i="1"/>
  <c r="N40" i="1"/>
  <c r="K40" i="1"/>
</calcChain>
</file>

<file path=xl/sharedStrings.xml><?xml version="1.0" encoding="utf-8"?>
<sst xmlns="http://schemas.openxmlformats.org/spreadsheetml/2006/main" count="70" uniqueCount="39">
  <si>
    <t>ECCV WATER OPERATIONS ACCOUNTING</t>
  </si>
  <si>
    <t>Daily Production</t>
  </si>
  <si>
    <t>Month</t>
  </si>
  <si>
    <t>MAY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</si>
  <si>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</si>
  <si>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</si>
  <si>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</si>
  <si>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</si>
  <si>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</si>
  <si>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</si>
  <si>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</si>
  <si>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</si>
  <si>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</si>
  <si>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</si>
  <si>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</si>
  <si>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</si>
  <si>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</si>
  <si>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</si>
  <si>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 xml:space="preserve"> </t>
  </si>
  <si>
    <t>Date</t>
  </si>
  <si>
    <t>Day</t>
  </si>
  <si>
    <t>Zone 2 Conn</t>
  </si>
  <si>
    <t>Wells</t>
  </si>
  <si>
    <t>HSPS</t>
  </si>
  <si>
    <t>by ECCV</t>
  </si>
  <si>
    <t>A-7</t>
  </si>
  <si>
    <t>West</t>
  </si>
  <si>
    <t>North</t>
  </si>
  <si>
    <t>Fri</t>
  </si>
  <si>
    <t>Sat</t>
  </si>
  <si>
    <t>Sun</t>
  </si>
  <si>
    <t>Mon</t>
  </si>
  <si>
    <t>Tue</t>
  </si>
  <si>
    <t>Wed</t>
  </si>
  <si>
    <t>Thu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</si>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</sst>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_);\(#,##0.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95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9" fillId="3" borderId="23" xfId="3" applyNumberFormat="1" applyFont="1" applyFill="1" applyBorder="1" applyProtection="1">
      <protection locked="0"/>
    </xf>
    <xf numFmtId="164" fontId="9" fillId="8" borderId="24" xfId="3" applyNumberFormat="1" applyFont="1" applyFill="1" applyBorder="1" applyProtection="1">
      <protection locked="0"/>
    </xf>
    <xf numFmtId="164" fontId="0" fillId="10" borderId="24" xfId="0" applyNumberFormat="1" applyFill="1" applyBorder="1" applyAlignment="1">
      <alignment horizontal="right"/>
    </xf>
    <xf numFmtId="164" fontId="3" fillId="11" borderId="24" xfId="0" applyNumberFormat="1" applyFont="1" applyFill="1" applyBorder="1" applyAlignment="1">
      <alignment horizontal="right"/>
    </xf>
    <xf numFmtId="164" fontId="9" fillId="3" borderId="24" xfId="3" applyNumberFormat="1" applyFont="1" applyFill="1" applyBorder="1" applyProtection="1">
      <protection locked="0"/>
    </xf>
    <xf numFmtId="164" fontId="0" fillId="0" borderId="24" xfId="0" applyNumberFormat="1" applyBorder="1" applyAlignment="1">
      <alignment horizontal="right"/>
    </xf>
    <xf numFmtId="165" fontId="0" fillId="8" borderId="11" xfId="1" applyNumberFormat="1" applyFont="1" applyFill="1" applyBorder="1" applyProtection="1">
      <protection locked="0"/>
    </xf>
    <xf numFmtId="164" fontId="9" fillId="3" borderId="12" xfId="3" applyNumberFormat="1" applyFont="1" applyFill="1" applyBorder="1" applyProtection="1">
      <protection locked="0"/>
    </xf>
    <xf numFmtId="164" fontId="9" fillId="0" borderId="0" xfId="3" applyNumberFormat="1" applyFont="1" applyFill="1" applyBorder="1" applyProtection="1">
      <protection locked="0"/>
    </xf>
    <xf numFmtId="14" fontId="0" fillId="0" borderId="25" xfId="0" applyNumberFormat="1" applyBorder="1" applyAlignment="1">
      <alignment horizontal="right"/>
    </xf>
    <xf numFmtId="164" fontId="9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5" fontId="0" fillId="8" borderId="25" xfId="1" applyNumberFormat="1" applyFont="1" applyFill="1" applyBorder="1" applyProtection="1">
      <protection locked="0"/>
    </xf>
    <xf numFmtId="164" fontId="9" fillId="3" borderId="26" xfId="3" applyNumberFormat="1" applyFont="1" applyFill="1" applyBorder="1" applyProtection="1">
      <protection locked="0"/>
    </xf>
    <xf numFmtId="0" fontId="0" fillId="0" borderId="27" xfId="0" applyBorder="1" applyAlignment="1">
      <alignment horizontal="center"/>
    </xf>
    <xf numFmtId="164" fontId="9" fillId="8" borderId="27" xfId="3" applyNumberFormat="1" applyFont="1" applyFill="1" applyBorder="1" applyProtection="1">
      <protection locked="0"/>
    </xf>
    <xf numFmtId="164" fontId="0" fillId="10" borderId="27" xfId="0" applyNumberFormat="1" applyFill="1" applyBorder="1" applyAlignment="1">
      <alignment horizontal="right"/>
    </xf>
    <xf numFmtId="164" fontId="9" fillId="3" borderId="27" xfId="3" applyNumberFormat="1" applyFont="1" applyFill="1" applyBorder="1" applyProtection="1">
      <protection locked="0"/>
    </xf>
    <xf numFmtId="164" fontId="0" fillId="0" borderId="27" xfId="0" applyNumberFormat="1" applyBorder="1" applyAlignment="1">
      <alignment horizontal="right"/>
    </xf>
    <xf numFmtId="164" fontId="9" fillId="3" borderId="28" xfId="3" applyNumberFormat="1" applyFont="1" applyFill="1" applyBorder="1" applyProtection="1">
      <protection locked="0"/>
    </xf>
    <xf numFmtId="0" fontId="4" fillId="12" borderId="5" xfId="0" applyFont="1" applyFill="1" applyBorder="1" applyAlignment="1">
      <alignment horizontal="center"/>
    </xf>
    <xf numFmtId="14" fontId="4" fillId="12" borderId="6" xfId="0" applyNumberFormat="1" applyFont="1" applyFill="1" applyBorder="1" applyAlignment="1">
      <alignment horizontal="right"/>
    </xf>
    <xf numFmtId="164" fontId="9" fillId="13" borderId="29" xfId="0" applyNumberFormat="1" applyFont="1" applyFill="1" applyBorder="1"/>
    <xf numFmtId="164" fontId="9" fillId="13" borderId="30" xfId="0" applyNumberFormat="1" applyFont="1" applyFill="1" applyBorder="1"/>
    <xf numFmtId="164" fontId="9" fillId="13" borderId="31" xfId="0" applyNumberFormat="1" applyFont="1" applyFill="1" applyBorder="1"/>
    <xf numFmtId="164" fontId="9" fillId="13" borderId="32" xfId="0" applyNumberFormat="1" applyFont="1" applyFill="1" applyBorder="1"/>
    <xf numFmtId="164" fontId="9" fillId="13" borderId="6" xfId="0" applyNumberFormat="1" applyFont="1" applyFill="1" applyBorder="1"/>
    <xf numFmtId="164" fontId="9" fillId="9" borderId="33" xfId="0" applyNumberFormat="1" applyFont="1" applyFill="1" applyBorder="1" applyProtection="1"/>
    <xf numFmtId="164" fontId="0" fillId="13" borderId="6" xfId="1" applyNumberFormat="1" applyFont="1" applyFill="1" applyBorder="1"/>
    <xf numFmtId="164" fontId="9" fillId="13" borderId="33" xfId="0" applyNumberFormat="1" applyFont="1" applyFill="1" applyBorder="1" applyProtection="1"/>
    <xf numFmtId="164" fontId="9" fillId="13" borderId="33" xfId="0" applyNumberFormat="1" applyFont="1" applyFill="1" applyBorder="1"/>
    <xf numFmtId="164" fontId="9" fillId="13" borderId="7" xfId="0" applyNumberFormat="1" applyFont="1" applyFill="1" applyBorder="1"/>
    <xf numFmtId="164" fontId="9" fillId="0" borderId="0" xfId="0" applyNumberFormat="1" applyFont="1" applyFill="1" applyBorder="1"/>
    <xf numFmtId="10" fontId="0" fillId="7" borderId="34" xfId="2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4"/>
  <sheetViews>
    <sheetView tabSelected="1" topLeftCell="A11" zoomScale="60" zoomScaleNormal="60" workbookViewId="0">
      <selection activeCell="K49" sqref="K49"/>
    </sheetView>
  </sheetViews>
  <sheetFormatPr defaultRowHeight="14.5" x14ac:dyDescent="0.35"/>
  <cols>
    <col min="1" max="1" width="17.7265625" bestFit="1" customWidth="1"/>
    <col min="3" max="3" width="9.26953125" bestFit="1" customWidth="1"/>
    <col min="4" max="4" width="13.453125" customWidth="1"/>
    <col min="5" max="5" width="10.26953125" customWidth="1"/>
    <col min="6" max="7" width="9.26953125" customWidth="1"/>
    <col min="8" max="8" width="9.26953125" bestFit="1" customWidth="1"/>
    <col min="9" max="9" width="10.81640625" customWidth="1"/>
    <col min="10" max="10" width="10.1796875" bestFit="1" customWidth="1"/>
    <col min="11" max="11" width="12.453125" customWidth="1"/>
    <col min="12" max="12" width="10" customWidth="1"/>
    <col min="13" max="13" width="11" customWidth="1"/>
    <col min="14" max="14" width="8.453125" customWidth="1"/>
    <col min="15" max="15" width="11" customWidth="1"/>
    <col min="16" max="16" width="10.81640625" customWidth="1"/>
    <col min="17" max="17" width="11.26953125" customWidth="1"/>
    <col min="18" max="18" width="10.7265625" customWidth="1"/>
    <col min="19" max="19" width="10.453125" customWidth="1"/>
    <col min="20" max="20" width="11.81640625" customWidth="1"/>
    <col min="21" max="22" width="9.26953125" bestFit="1" customWidth="1"/>
    <col min="23" max="23" width="14.453125" style="3" customWidth="1"/>
  </cols>
  <sheetData>
    <row r="1" spans="1:24" ht="26" x14ac:dyDescent="0.35">
      <c r="A1" s="80" t="s">
        <v>0</v>
      </c>
      <c r="B1" s="81"/>
      <c r="C1" s="81"/>
      <c r="D1" s="81"/>
      <c r="E1" s="81"/>
      <c r="F1" s="81"/>
      <c r="G1" s="81"/>
      <c r="H1" s="81"/>
      <c r="I1" s="8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4">
      <c r="A2" s="83"/>
      <c r="B2" s="84"/>
      <c r="C2" s="84"/>
      <c r="D2" s="84"/>
      <c r="E2" s="84"/>
      <c r="F2" s="84"/>
      <c r="G2" s="84"/>
      <c r="H2" s="84"/>
      <c r="I2" s="8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5" thickBot="1" x14ac:dyDescent="0.4">
      <c r="A3" s="5"/>
      <c r="B3" s="6"/>
      <c r="C3" s="6"/>
      <c r="D3" s="7">
        <v>2020</v>
      </c>
      <c r="E3" s="7"/>
      <c r="F3" s="7"/>
      <c r="G3" s="7"/>
      <c r="H3" s="7"/>
      <c r="I3" s="8"/>
      <c r="J3" s="9"/>
      <c r="K3" s="9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4">
      <c r="A4" s="10"/>
      <c r="B4" s="11"/>
      <c r="C4" s="12"/>
      <c r="D4" s="86" t="s">
        <v>1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13"/>
      <c r="S4" s="14"/>
      <c r="T4" s="15"/>
      <c r="W4"/>
    </row>
    <row r="5" spans="1:24" ht="69" customHeight="1" thickBot="1" x14ac:dyDescent="0.65">
      <c r="A5" s="16" t="s">
        <v>2</v>
      </c>
      <c r="B5" s="17" t="s">
        <v>3</v>
      </c>
      <c r="C5" s="18"/>
      <c r="D5" s="19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19" t="s">
        <v>10</v>
      </c>
      <c r="K5" s="22" t="s">
        <v>11</v>
      </c>
      <c r="L5" s="23" t="s">
        <v>12</v>
      </c>
      <c r="M5" s="22" t="s">
        <v>13</v>
      </c>
      <c r="N5" s="78" t="s">
        <v>14</v>
      </c>
      <c r="O5" s="79"/>
      <c r="P5" s="89" t="s">
        <v>15</v>
      </c>
      <c r="Q5" s="91" t="s">
        <v>16</v>
      </c>
      <c r="R5" s="93" t="s">
        <v>17</v>
      </c>
      <c r="S5" s="78" t="s">
        <v>14</v>
      </c>
      <c r="T5" s="79"/>
      <c r="W5"/>
      <c r="X5" t="s">
        <v>18</v>
      </c>
    </row>
    <row r="6" spans="1:24" ht="15.75" customHeight="1" thickBot="1" x14ac:dyDescent="0.4">
      <c r="A6" s="24" t="s">
        <v>19</v>
      </c>
      <c r="B6" s="25" t="s">
        <v>20</v>
      </c>
      <c r="C6" s="25"/>
      <c r="D6" s="26" t="s">
        <v>21</v>
      </c>
      <c r="E6" s="26" t="s">
        <v>22</v>
      </c>
      <c r="F6" s="26" t="s">
        <v>22</v>
      </c>
      <c r="G6" s="26" t="s">
        <v>22</v>
      </c>
      <c r="H6" s="26" t="s">
        <v>22</v>
      </c>
      <c r="I6" s="27" t="s">
        <v>23</v>
      </c>
      <c r="J6" s="26"/>
      <c r="K6" s="28" t="s">
        <v>24</v>
      </c>
      <c r="L6" s="29" t="s">
        <v>25</v>
      </c>
      <c r="M6" s="29" t="s">
        <v>18</v>
      </c>
      <c r="N6" s="30" t="s">
        <v>26</v>
      </c>
      <c r="O6" s="31" t="s">
        <v>27</v>
      </c>
      <c r="P6" s="90"/>
      <c r="Q6" s="92"/>
      <c r="R6" s="94"/>
      <c r="S6" s="30" t="s">
        <v>26</v>
      </c>
      <c r="T6" s="31" t="s">
        <v>27</v>
      </c>
      <c r="U6" s="32"/>
      <c r="W6"/>
    </row>
    <row r="7" spans="1:24" ht="15" thickBot="1" x14ac:dyDescent="0.4">
      <c r="A7" s="33">
        <v>43952</v>
      </c>
      <c r="B7" s="34" t="s">
        <v>28</v>
      </c>
      <c r="C7" s="35"/>
      <c r="D7" s="36">
        <v>1.6640000000000001</v>
      </c>
      <c r="E7" s="36">
        <v>1.827</v>
      </c>
      <c r="F7" s="36">
        <v>0</v>
      </c>
      <c r="G7" s="36">
        <v>1.3939999999999999</v>
      </c>
      <c r="H7" s="36">
        <v>0</v>
      </c>
      <c r="I7" s="36">
        <v>4.96</v>
      </c>
      <c r="J7" s="37">
        <v>0</v>
      </c>
      <c r="K7" s="38">
        <f t="shared" ref="K7:K37" si="0">SUM(D7:I7)</f>
        <v>9.8449999999999989</v>
      </c>
      <c r="L7" s="39">
        <v>0</v>
      </c>
      <c r="M7" s="38">
        <f t="shared" ref="M7:M37" si="1">+K7-L7</f>
        <v>9.8449999999999989</v>
      </c>
      <c r="N7" s="40">
        <v>0.879</v>
      </c>
      <c r="O7" s="40">
        <v>0</v>
      </c>
      <c r="P7" s="41">
        <f t="shared" ref="P7:P37" si="2">SUM(M7:O7)</f>
        <v>10.723999999999998</v>
      </c>
      <c r="Q7" s="42">
        <v>1.45</v>
      </c>
      <c r="R7" s="41">
        <f t="shared" ref="R7:R37" si="3">+P7-Q7</f>
        <v>9.2739999999999991</v>
      </c>
      <c r="S7" s="40">
        <v>0.879</v>
      </c>
      <c r="T7" s="43">
        <v>0</v>
      </c>
      <c r="U7" s="44"/>
      <c r="W7"/>
    </row>
    <row r="8" spans="1:24" ht="15" thickBot="1" x14ac:dyDescent="0.4">
      <c r="A8" s="45">
        <v>43953</v>
      </c>
      <c r="B8" s="34" t="s">
        <v>29</v>
      </c>
      <c r="C8" s="34"/>
      <c r="D8" s="36">
        <v>3.5440000000000005</v>
      </c>
      <c r="E8" s="36">
        <v>1.484</v>
      </c>
      <c r="F8" s="36">
        <v>0</v>
      </c>
      <c r="G8" s="36">
        <v>0.41699999999999998</v>
      </c>
      <c r="H8" s="36">
        <v>0</v>
      </c>
      <c r="I8" s="36">
        <v>4.97</v>
      </c>
      <c r="J8" s="46">
        <v>0</v>
      </c>
      <c r="K8" s="47">
        <f t="shared" si="0"/>
        <v>10.414999999999999</v>
      </c>
      <c r="L8" s="39">
        <v>0</v>
      </c>
      <c r="M8" s="47">
        <f t="shared" si="1"/>
        <v>10.414999999999999</v>
      </c>
      <c r="N8" s="36">
        <v>0.88</v>
      </c>
      <c r="O8" s="36">
        <v>0</v>
      </c>
      <c r="P8" s="48">
        <f t="shared" si="2"/>
        <v>11.295</v>
      </c>
      <c r="Q8" s="49">
        <v>1.77</v>
      </c>
      <c r="R8" s="48">
        <f t="shared" si="3"/>
        <v>9.5250000000000004</v>
      </c>
      <c r="S8" s="36">
        <v>0.88</v>
      </c>
      <c r="T8" s="50">
        <v>0</v>
      </c>
      <c r="U8" s="44"/>
      <c r="W8"/>
    </row>
    <row r="9" spans="1:24" ht="15" thickBot="1" x14ac:dyDescent="0.4">
      <c r="A9" s="45">
        <v>43954</v>
      </c>
      <c r="B9" s="34" t="s">
        <v>30</v>
      </c>
      <c r="C9" s="34"/>
      <c r="D9" s="36">
        <v>4.157</v>
      </c>
      <c r="E9" s="36">
        <v>1.109</v>
      </c>
      <c r="F9" s="36">
        <v>0</v>
      </c>
      <c r="G9" s="36">
        <v>0</v>
      </c>
      <c r="H9" s="36">
        <v>0</v>
      </c>
      <c r="I9" s="36">
        <v>4.96</v>
      </c>
      <c r="J9" s="46">
        <v>0</v>
      </c>
      <c r="K9" s="47">
        <f t="shared" si="0"/>
        <v>10.225999999999999</v>
      </c>
      <c r="L9" s="39">
        <v>0</v>
      </c>
      <c r="M9" s="47">
        <f t="shared" si="1"/>
        <v>10.225999999999999</v>
      </c>
      <c r="N9" s="36">
        <v>0.877</v>
      </c>
      <c r="O9" s="36">
        <v>0</v>
      </c>
      <c r="P9" s="48">
        <f t="shared" si="2"/>
        <v>11.103</v>
      </c>
      <c r="Q9" s="49">
        <v>1.33</v>
      </c>
      <c r="R9" s="48">
        <f t="shared" si="3"/>
        <v>9.7729999999999997</v>
      </c>
      <c r="S9" s="36">
        <v>0.877</v>
      </c>
      <c r="T9" s="50">
        <v>0</v>
      </c>
      <c r="U9" s="44"/>
      <c r="W9"/>
    </row>
    <row r="10" spans="1:24" ht="15" thickBot="1" x14ac:dyDescent="0.4">
      <c r="A10" s="45">
        <v>43955</v>
      </c>
      <c r="B10" s="34" t="s">
        <v>31</v>
      </c>
      <c r="C10" s="34"/>
      <c r="D10" s="36">
        <v>3.2279999999999998</v>
      </c>
      <c r="E10" s="36">
        <v>1.7689999999999999</v>
      </c>
      <c r="F10" s="36">
        <v>0</v>
      </c>
      <c r="G10" s="36">
        <v>0.36799999999999999</v>
      </c>
      <c r="H10" s="36">
        <v>0</v>
      </c>
      <c r="I10" s="36">
        <v>4.96</v>
      </c>
      <c r="J10" s="46">
        <v>0</v>
      </c>
      <c r="K10" s="47">
        <f t="shared" si="0"/>
        <v>10.324999999999999</v>
      </c>
      <c r="L10" s="39">
        <v>0</v>
      </c>
      <c r="M10" s="47">
        <f t="shared" si="1"/>
        <v>10.324999999999999</v>
      </c>
      <c r="N10" s="36">
        <v>0.875</v>
      </c>
      <c r="O10" s="36">
        <v>0</v>
      </c>
      <c r="P10" s="48">
        <f t="shared" si="2"/>
        <v>11.2</v>
      </c>
      <c r="Q10" s="49">
        <v>1.35</v>
      </c>
      <c r="R10" s="48">
        <f t="shared" si="3"/>
        <v>9.85</v>
      </c>
      <c r="S10" s="36">
        <v>0.875</v>
      </c>
      <c r="T10" s="50">
        <v>0</v>
      </c>
      <c r="U10" s="44"/>
      <c r="W10"/>
    </row>
    <row r="11" spans="1:24" ht="15" thickBot="1" x14ac:dyDescent="0.4">
      <c r="A11" s="45">
        <v>43956</v>
      </c>
      <c r="B11" s="34" t="s">
        <v>32</v>
      </c>
      <c r="C11" s="34"/>
      <c r="D11" s="36">
        <v>2.8920000000000003</v>
      </c>
      <c r="E11" s="36">
        <v>2.145</v>
      </c>
      <c r="F11" s="36">
        <v>0</v>
      </c>
      <c r="G11" s="36">
        <v>1.413</v>
      </c>
      <c r="H11" s="36">
        <v>0</v>
      </c>
      <c r="I11" s="36">
        <v>4.96</v>
      </c>
      <c r="J11" s="46">
        <v>0</v>
      </c>
      <c r="K11" s="47">
        <f t="shared" si="0"/>
        <v>11.41</v>
      </c>
      <c r="L11" s="39">
        <v>0</v>
      </c>
      <c r="M11" s="47">
        <f t="shared" si="1"/>
        <v>11.41</v>
      </c>
      <c r="N11" s="36">
        <v>0.873</v>
      </c>
      <c r="O11" s="36">
        <v>0</v>
      </c>
      <c r="P11" s="48">
        <f t="shared" si="2"/>
        <v>12.282999999999999</v>
      </c>
      <c r="Q11" s="49">
        <v>1.68</v>
      </c>
      <c r="R11" s="48">
        <f t="shared" si="3"/>
        <v>10.603</v>
      </c>
      <c r="S11" s="36">
        <v>0.873</v>
      </c>
      <c r="T11" s="50">
        <v>0</v>
      </c>
      <c r="U11" s="44"/>
      <c r="W11"/>
    </row>
    <row r="12" spans="1:24" ht="15" thickBot="1" x14ac:dyDescent="0.4">
      <c r="A12" s="45">
        <v>43957</v>
      </c>
      <c r="B12" s="34" t="s">
        <v>33</v>
      </c>
      <c r="C12" s="34"/>
      <c r="D12" s="36">
        <v>2.7789999999999999</v>
      </c>
      <c r="E12" s="36">
        <v>2.157</v>
      </c>
      <c r="F12" s="36">
        <v>0</v>
      </c>
      <c r="G12" s="36">
        <v>1.395</v>
      </c>
      <c r="H12" s="36">
        <v>0</v>
      </c>
      <c r="I12" s="36">
        <v>4.96</v>
      </c>
      <c r="J12" s="46">
        <v>0</v>
      </c>
      <c r="K12" s="47">
        <f t="shared" si="0"/>
        <v>11.291</v>
      </c>
      <c r="L12" s="39">
        <v>0</v>
      </c>
      <c r="M12" s="47">
        <f t="shared" si="1"/>
        <v>11.291</v>
      </c>
      <c r="N12" s="36">
        <v>1.423</v>
      </c>
      <c r="O12" s="36">
        <v>0</v>
      </c>
      <c r="P12" s="48">
        <f t="shared" si="2"/>
        <v>12.714</v>
      </c>
      <c r="Q12" s="49">
        <v>1.73</v>
      </c>
      <c r="R12" s="48">
        <f t="shared" si="3"/>
        <v>10.984</v>
      </c>
      <c r="S12" s="36">
        <v>1.423</v>
      </c>
      <c r="T12" s="50">
        <v>0</v>
      </c>
      <c r="U12" s="44"/>
      <c r="W12"/>
    </row>
    <row r="13" spans="1:24" ht="15" thickBot="1" x14ac:dyDescent="0.4">
      <c r="A13" s="45">
        <v>43958</v>
      </c>
      <c r="B13" s="34" t="s">
        <v>34</v>
      </c>
      <c r="C13" s="34"/>
      <c r="D13" s="36">
        <v>2.6969999999999996</v>
      </c>
      <c r="E13" s="36">
        <v>1.956</v>
      </c>
      <c r="F13" s="36">
        <v>0</v>
      </c>
      <c r="G13" s="36">
        <v>1.387</v>
      </c>
      <c r="H13" s="36">
        <v>0</v>
      </c>
      <c r="I13" s="36">
        <v>4.97</v>
      </c>
      <c r="J13" s="46">
        <v>0</v>
      </c>
      <c r="K13" s="47">
        <f t="shared" si="0"/>
        <v>11.009999999999998</v>
      </c>
      <c r="L13" s="39">
        <v>0</v>
      </c>
      <c r="M13" s="47">
        <f t="shared" si="1"/>
        <v>11.009999999999998</v>
      </c>
      <c r="N13" s="36">
        <v>2.012</v>
      </c>
      <c r="O13" s="36">
        <v>0</v>
      </c>
      <c r="P13" s="48">
        <f t="shared" si="2"/>
        <v>13.021999999999998</v>
      </c>
      <c r="Q13" s="49">
        <v>1.76</v>
      </c>
      <c r="R13" s="48">
        <f t="shared" si="3"/>
        <v>11.261999999999999</v>
      </c>
      <c r="S13" s="36">
        <v>2.012</v>
      </c>
      <c r="T13" s="50">
        <v>0</v>
      </c>
      <c r="U13" s="44"/>
      <c r="W13"/>
    </row>
    <row r="14" spans="1:24" ht="15" thickBot="1" x14ac:dyDescent="0.4">
      <c r="A14" s="45">
        <v>43959</v>
      </c>
      <c r="B14" s="34" t="s">
        <v>28</v>
      </c>
      <c r="C14" s="34"/>
      <c r="D14" s="36">
        <v>1.9160000000000001</v>
      </c>
      <c r="E14" s="36">
        <v>1.9019999999999999</v>
      </c>
      <c r="F14" s="36">
        <v>0</v>
      </c>
      <c r="G14" s="36">
        <v>0.92500000000000004</v>
      </c>
      <c r="H14" s="36">
        <v>0</v>
      </c>
      <c r="I14" s="36">
        <v>7.37</v>
      </c>
      <c r="J14" s="46">
        <v>0</v>
      </c>
      <c r="K14" s="47">
        <f t="shared" si="0"/>
        <v>12.113</v>
      </c>
      <c r="L14" s="39">
        <v>0</v>
      </c>
      <c r="M14" s="47">
        <f t="shared" si="1"/>
        <v>12.113</v>
      </c>
      <c r="N14" s="36">
        <v>1.208</v>
      </c>
      <c r="O14" s="36">
        <v>0</v>
      </c>
      <c r="P14" s="48">
        <f t="shared" si="2"/>
        <v>13.321</v>
      </c>
      <c r="Q14" s="49">
        <v>1.76</v>
      </c>
      <c r="R14" s="48">
        <f t="shared" si="3"/>
        <v>11.561</v>
      </c>
      <c r="S14" s="36">
        <v>1.208</v>
      </c>
      <c r="T14" s="50">
        <v>0</v>
      </c>
      <c r="U14" s="44"/>
      <c r="W14"/>
    </row>
    <row r="15" spans="1:24" ht="15" thickBot="1" x14ac:dyDescent="0.4">
      <c r="A15" s="45">
        <v>43960</v>
      </c>
      <c r="B15" s="34" t="s">
        <v>29</v>
      </c>
      <c r="C15" s="34"/>
      <c r="D15" s="36">
        <v>1.149</v>
      </c>
      <c r="E15" s="36">
        <v>1.8979999999999999</v>
      </c>
      <c r="F15" s="36">
        <v>0</v>
      </c>
      <c r="G15" s="36">
        <v>0.252</v>
      </c>
      <c r="H15" s="36">
        <v>0</v>
      </c>
      <c r="I15" s="36">
        <v>9.8699999999999992</v>
      </c>
      <c r="J15" s="46">
        <v>0</v>
      </c>
      <c r="K15" s="47">
        <f t="shared" si="0"/>
        <v>13.168999999999999</v>
      </c>
      <c r="L15" s="39">
        <v>0</v>
      </c>
      <c r="M15" s="47">
        <f t="shared" si="1"/>
        <v>13.168999999999999</v>
      </c>
      <c r="N15" s="36">
        <v>0.86399999999999999</v>
      </c>
      <c r="O15" s="36">
        <v>0</v>
      </c>
      <c r="P15" s="48">
        <f t="shared" si="2"/>
        <v>14.032999999999999</v>
      </c>
      <c r="Q15" s="49">
        <v>1.76</v>
      </c>
      <c r="R15" s="48">
        <f t="shared" si="3"/>
        <v>12.273</v>
      </c>
      <c r="S15" s="36">
        <v>0.86399999999999999</v>
      </c>
      <c r="T15" s="50">
        <v>0</v>
      </c>
      <c r="U15" s="44"/>
      <c r="W15"/>
    </row>
    <row r="16" spans="1:24" ht="15" thickBot="1" x14ac:dyDescent="0.4">
      <c r="A16" s="45">
        <v>43961</v>
      </c>
      <c r="B16" s="34" t="s">
        <v>30</v>
      </c>
      <c r="C16" s="34"/>
      <c r="D16" s="36">
        <v>1.149</v>
      </c>
      <c r="E16" s="36">
        <v>1.8939999999999999</v>
      </c>
      <c r="F16" s="36">
        <v>0</v>
      </c>
      <c r="G16" s="36">
        <v>0.251</v>
      </c>
      <c r="H16" s="36">
        <v>0</v>
      </c>
      <c r="I16" s="36">
        <v>9.8699999999999992</v>
      </c>
      <c r="J16" s="46">
        <v>0</v>
      </c>
      <c r="K16" s="47">
        <f t="shared" si="0"/>
        <v>13.164</v>
      </c>
      <c r="L16" s="39">
        <v>0</v>
      </c>
      <c r="M16" s="47">
        <f t="shared" si="1"/>
        <v>13.164</v>
      </c>
      <c r="N16" s="36">
        <v>0.86399999999999999</v>
      </c>
      <c r="O16" s="36">
        <v>0</v>
      </c>
      <c r="P16" s="48">
        <f t="shared" si="2"/>
        <v>14.028</v>
      </c>
      <c r="Q16" s="49">
        <v>1.25</v>
      </c>
      <c r="R16" s="48">
        <f t="shared" si="3"/>
        <v>12.778</v>
      </c>
      <c r="S16" s="36">
        <v>0.86399999999999999</v>
      </c>
      <c r="T16" s="50">
        <v>0</v>
      </c>
      <c r="U16" s="44"/>
      <c r="W16"/>
    </row>
    <row r="17" spans="1:23" ht="15" thickBot="1" x14ac:dyDescent="0.4">
      <c r="A17" s="45">
        <v>43962</v>
      </c>
      <c r="B17" s="34" t="s">
        <v>31</v>
      </c>
      <c r="C17" s="34"/>
      <c r="D17" s="36">
        <v>1.284</v>
      </c>
      <c r="E17" s="36">
        <v>1.891</v>
      </c>
      <c r="F17" s="36">
        <v>0</v>
      </c>
      <c r="G17" s="36">
        <v>0.251</v>
      </c>
      <c r="H17" s="36">
        <v>0</v>
      </c>
      <c r="I17" s="36">
        <v>6.58</v>
      </c>
      <c r="J17" s="46">
        <v>0</v>
      </c>
      <c r="K17" s="47">
        <f t="shared" si="0"/>
        <v>10.006</v>
      </c>
      <c r="L17" s="39">
        <v>0</v>
      </c>
      <c r="M17" s="47">
        <f t="shared" si="1"/>
        <v>10.006</v>
      </c>
      <c r="N17" s="36">
        <v>0.86499999999999999</v>
      </c>
      <c r="O17" s="36">
        <v>0</v>
      </c>
      <c r="P17" s="48">
        <f t="shared" si="2"/>
        <v>10.871</v>
      </c>
      <c r="Q17" s="49">
        <v>1.45</v>
      </c>
      <c r="R17" s="48">
        <f t="shared" si="3"/>
        <v>9.4210000000000012</v>
      </c>
      <c r="S17" s="36">
        <v>0.86499999999999999</v>
      </c>
      <c r="T17" s="50">
        <v>0</v>
      </c>
      <c r="U17" s="44"/>
      <c r="W17"/>
    </row>
    <row r="18" spans="1:23" ht="15" thickBot="1" x14ac:dyDescent="0.4">
      <c r="A18" s="45">
        <v>43963</v>
      </c>
      <c r="B18" s="34" t="s">
        <v>32</v>
      </c>
      <c r="C18" s="34"/>
      <c r="D18" s="36">
        <v>3.2330000000000001</v>
      </c>
      <c r="E18" s="36">
        <v>2</v>
      </c>
      <c r="F18" s="36">
        <v>0</v>
      </c>
      <c r="G18" s="36">
        <v>0.26</v>
      </c>
      <c r="H18" s="36">
        <v>0</v>
      </c>
      <c r="I18" s="36">
        <v>4.9000000000000004</v>
      </c>
      <c r="J18" s="46">
        <v>0</v>
      </c>
      <c r="K18" s="47">
        <f t="shared" si="0"/>
        <v>10.393000000000001</v>
      </c>
      <c r="L18" s="39">
        <v>0</v>
      </c>
      <c r="M18" s="47">
        <f t="shared" si="1"/>
        <v>10.393000000000001</v>
      </c>
      <c r="N18" s="36">
        <v>0.86599999999999999</v>
      </c>
      <c r="O18" s="36">
        <v>0</v>
      </c>
      <c r="P18" s="48">
        <f t="shared" si="2"/>
        <v>11.259</v>
      </c>
      <c r="Q18" s="49">
        <v>1.76</v>
      </c>
      <c r="R18" s="48">
        <f t="shared" si="3"/>
        <v>9.4990000000000006</v>
      </c>
      <c r="S18" s="36">
        <v>0.86599999999999999</v>
      </c>
      <c r="T18" s="50">
        <v>0</v>
      </c>
      <c r="U18" s="44"/>
      <c r="W18"/>
    </row>
    <row r="19" spans="1:23" ht="15" thickBot="1" x14ac:dyDescent="0.4">
      <c r="A19" s="45">
        <v>43964</v>
      </c>
      <c r="B19" s="34" t="s">
        <v>33</v>
      </c>
      <c r="C19" s="34"/>
      <c r="D19" s="36">
        <v>4.5129999999999999</v>
      </c>
      <c r="E19" s="36">
        <v>2.129</v>
      </c>
      <c r="F19" s="36">
        <v>0</v>
      </c>
      <c r="G19" s="36">
        <v>0.39700000000000002</v>
      </c>
      <c r="H19" s="36">
        <v>0</v>
      </c>
      <c r="I19" s="36">
        <v>5.01</v>
      </c>
      <c r="J19" s="46">
        <v>0</v>
      </c>
      <c r="K19" s="47">
        <f t="shared" si="0"/>
        <v>12.048999999999999</v>
      </c>
      <c r="L19" s="39">
        <v>0</v>
      </c>
      <c r="M19" s="47">
        <f t="shared" si="1"/>
        <v>12.048999999999999</v>
      </c>
      <c r="N19" s="36">
        <v>1.1339999999999999</v>
      </c>
      <c r="O19" s="36">
        <v>0</v>
      </c>
      <c r="P19" s="48">
        <f t="shared" si="2"/>
        <v>13.183</v>
      </c>
      <c r="Q19" s="49">
        <v>1.75</v>
      </c>
      <c r="R19" s="48">
        <f t="shared" si="3"/>
        <v>11.433</v>
      </c>
      <c r="S19" s="36">
        <v>1.1339999999999999</v>
      </c>
      <c r="T19" s="50">
        <v>0</v>
      </c>
      <c r="U19" s="44"/>
      <c r="W19"/>
    </row>
    <row r="20" spans="1:23" ht="15" thickBot="1" x14ac:dyDescent="0.4">
      <c r="A20" s="45">
        <v>43965</v>
      </c>
      <c r="B20" s="34" t="s">
        <v>34</v>
      </c>
      <c r="C20" s="34"/>
      <c r="D20" s="36">
        <v>5.0210000000000008</v>
      </c>
      <c r="E20" s="36">
        <v>2.0659999999999998</v>
      </c>
      <c r="F20" s="36">
        <v>0</v>
      </c>
      <c r="G20" s="36">
        <v>0.39600000000000002</v>
      </c>
      <c r="H20" s="36">
        <v>0</v>
      </c>
      <c r="I20" s="36">
        <v>4.9000000000000004</v>
      </c>
      <c r="J20" s="46">
        <v>0</v>
      </c>
      <c r="K20" s="47">
        <f t="shared" si="0"/>
        <v>12.383000000000001</v>
      </c>
      <c r="L20" s="39">
        <v>0</v>
      </c>
      <c r="M20" s="47">
        <f t="shared" si="1"/>
        <v>12.383000000000001</v>
      </c>
      <c r="N20" s="36">
        <v>1.44</v>
      </c>
      <c r="O20" s="36">
        <v>0</v>
      </c>
      <c r="P20" s="48">
        <f t="shared" si="2"/>
        <v>13.823</v>
      </c>
      <c r="Q20" s="49">
        <v>1.76</v>
      </c>
      <c r="R20" s="48">
        <f t="shared" si="3"/>
        <v>12.063000000000001</v>
      </c>
      <c r="S20" s="36">
        <v>1.44</v>
      </c>
      <c r="T20" s="50">
        <v>0</v>
      </c>
      <c r="U20" s="44"/>
      <c r="W20"/>
    </row>
    <row r="21" spans="1:23" ht="15" thickBot="1" x14ac:dyDescent="0.4">
      <c r="A21" s="45">
        <v>43966</v>
      </c>
      <c r="B21" s="34" t="s">
        <v>28</v>
      </c>
      <c r="C21" s="34"/>
      <c r="D21" s="36">
        <v>2.8849999999999998</v>
      </c>
      <c r="E21" s="36">
        <v>2.0489999999999999</v>
      </c>
      <c r="F21" s="36">
        <v>0</v>
      </c>
      <c r="G21" s="36">
        <v>0.38</v>
      </c>
      <c r="H21" s="36">
        <v>0</v>
      </c>
      <c r="I21" s="36">
        <v>7.32</v>
      </c>
      <c r="J21" s="46">
        <v>0</v>
      </c>
      <c r="K21" s="47">
        <f t="shared" si="0"/>
        <v>12.634</v>
      </c>
      <c r="L21" s="39">
        <v>0</v>
      </c>
      <c r="M21" s="47">
        <f t="shared" si="1"/>
        <v>12.634</v>
      </c>
      <c r="N21" s="36">
        <v>1.1180000000000001</v>
      </c>
      <c r="O21" s="36">
        <v>0</v>
      </c>
      <c r="P21" s="48">
        <f t="shared" si="2"/>
        <v>13.752000000000001</v>
      </c>
      <c r="Q21" s="49">
        <v>1.74</v>
      </c>
      <c r="R21" s="48">
        <f t="shared" si="3"/>
        <v>12.012</v>
      </c>
      <c r="S21" s="36">
        <v>1.1180000000000001</v>
      </c>
      <c r="T21" s="50">
        <v>0</v>
      </c>
      <c r="U21" s="44"/>
      <c r="W21"/>
    </row>
    <row r="22" spans="1:23" ht="15" thickBot="1" x14ac:dyDescent="0.4">
      <c r="A22" s="45">
        <v>43967</v>
      </c>
      <c r="B22" s="34" t="s">
        <v>29</v>
      </c>
      <c r="C22" s="34"/>
      <c r="D22" s="36">
        <v>-0.23199999999999998</v>
      </c>
      <c r="E22" s="36">
        <v>0.83699999999999997</v>
      </c>
      <c r="F22" s="36">
        <v>0</v>
      </c>
      <c r="G22" s="36">
        <v>0.52600000000000002</v>
      </c>
      <c r="H22" s="36">
        <v>0</v>
      </c>
      <c r="I22" s="36">
        <v>9.81</v>
      </c>
      <c r="J22" s="46">
        <v>0</v>
      </c>
      <c r="K22" s="47">
        <f t="shared" si="0"/>
        <v>10.941000000000001</v>
      </c>
      <c r="L22" s="39">
        <v>0</v>
      </c>
      <c r="M22" s="47">
        <f t="shared" si="1"/>
        <v>10.941000000000001</v>
      </c>
      <c r="N22" s="36">
        <v>0.85599999999999998</v>
      </c>
      <c r="O22" s="36">
        <v>0</v>
      </c>
      <c r="P22" s="48">
        <f t="shared" si="2"/>
        <v>11.797000000000001</v>
      </c>
      <c r="Q22" s="49">
        <v>1.76</v>
      </c>
      <c r="R22" s="48">
        <f t="shared" si="3"/>
        <v>10.037000000000001</v>
      </c>
      <c r="S22" s="36">
        <v>0.85599999999999998</v>
      </c>
      <c r="T22" s="50">
        <v>0</v>
      </c>
      <c r="U22" s="44"/>
      <c r="W22"/>
    </row>
    <row r="23" spans="1:23" ht="15" thickBot="1" x14ac:dyDescent="0.4">
      <c r="A23" s="45">
        <v>43968</v>
      </c>
      <c r="B23" s="34" t="s">
        <v>30</v>
      </c>
      <c r="C23" s="34"/>
      <c r="D23" s="36">
        <v>0.15799999999999992</v>
      </c>
      <c r="E23" s="36">
        <v>1.627</v>
      </c>
      <c r="F23" s="36">
        <v>0</v>
      </c>
      <c r="G23" s="36">
        <v>0.52600000000000002</v>
      </c>
      <c r="H23" s="36">
        <v>0</v>
      </c>
      <c r="I23" s="36">
        <v>9.74</v>
      </c>
      <c r="J23" s="46">
        <v>0</v>
      </c>
      <c r="K23" s="47">
        <f t="shared" si="0"/>
        <v>12.051</v>
      </c>
      <c r="L23" s="39">
        <v>0</v>
      </c>
      <c r="M23" s="47">
        <f t="shared" si="1"/>
        <v>12.051</v>
      </c>
      <c r="N23" s="36">
        <v>0.85899999999999999</v>
      </c>
      <c r="O23" s="36">
        <v>0</v>
      </c>
      <c r="P23" s="48">
        <f t="shared" si="2"/>
        <v>12.91</v>
      </c>
      <c r="Q23" s="49">
        <v>1.74</v>
      </c>
      <c r="R23" s="48">
        <f t="shared" si="3"/>
        <v>11.17</v>
      </c>
      <c r="S23" s="36">
        <v>0.85899999999999999</v>
      </c>
      <c r="T23" s="50">
        <v>0</v>
      </c>
      <c r="U23" s="44"/>
      <c r="W23"/>
    </row>
    <row r="24" spans="1:23" ht="15" thickBot="1" x14ac:dyDescent="0.4">
      <c r="A24" s="45">
        <v>43969</v>
      </c>
      <c r="B24" s="34" t="s">
        <v>31</v>
      </c>
      <c r="C24" s="34"/>
      <c r="D24" s="36">
        <v>3.2</v>
      </c>
      <c r="E24" s="36">
        <v>2.032</v>
      </c>
      <c r="F24" s="36">
        <v>0</v>
      </c>
      <c r="G24" s="36">
        <v>0.39600000000000002</v>
      </c>
      <c r="H24" s="36">
        <v>0</v>
      </c>
      <c r="I24" s="36">
        <v>6.51</v>
      </c>
      <c r="J24" s="46">
        <v>0</v>
      </c>
      <c r="K24" s="47">
        <f t="shared" si="0"/>
        <v>12.138</v>
      </c>
      <c r="L24" s="39">
        <v>0</v>
      </c>
      <c r="M24" s="47">
        <f t="shared" si="1"/>
        <v>12.138</v>
      </c>
      <c r="N24" s="36">
        <v>1.28</v>
      </c>
      <c r="O24" s="36">
        <v>0</v>
      </c>
      <c r="P24" s="48">
        <f t="shared" si="2"/>
        <v>13.417999999999999</v>
      </c>
      <c r="Q24" s="49">
        <v>1.75</v>
      </c>
      <c r="R24" s="48">
        <f t="shared" si="3"/>
        <v>11.667999999999999</v>
      </c>
      <c r="S24" s="36">
        <v>1.28</v>
      </c>
      <c r="T24" s="50">
        <v>0</v>
      </c>
      <c r="U24" s="44"/>
      <c r="W24"/>
    </row>
    <row r="25" spans="1:23" ht="15" thickBot="1" x14ac:dyDescent="0.4">
      <c r="A25" s="45">
        <v>43970</v>
      </c>
      <c r="B25" s="34" t="s">
        <v>32</v>
      </c>
      <c r="C25" s="34"/>
      <c r="D25" s="36">
        <v>4.4740000000000002</v>
      </c>
      <c r="E25" s="36">
        <v>2.1219999999999999</v>
      </c>
      <c r="F25" s="36">
        <v>0</v>
      </c>
      <c r="G25" s="36">
        <v>1.53</v>
      </c>
      <c r="H25" s="36">
        <v>0</v>
      </c>
      <c r="I25" s="36">
        <v>4.9800000000000004</v>
      </c>
      <c r="J25" s="46">
        <v>0</v>
      </c>
      <c r="K25" s="47">
        <f t="shared" si="0"/>
        <v>13.106</v>
      </c>
      <c r="L25" s="39">
        <v>0</v>
      </c>
      <c r="M25" s="47">
        <f t="shared" si="1"/>
        <v>13.106</v>
      </c>
      <c r="N25" s="36">
        <v>1.4470000000000001</v>
      </c>
      <c r="O25" s="36">
        <v>0</v>
      </c>
      <c r="P25" s="48">
        <f t="shared" si="2"/>
        <v>14.553000000000001</v>
      </c>
      <c r="Q25" s="49">
        <v>1.75</v>
      </c>
      <c r="R25" s="48">
        <f t="shared" si="3"/>
        <v>12.803000000000001</v>
      </c>
      <c r="S25" s="36">
        <v>1.4470000000000001</v>
      </c>
      <c r="T25" s="50">
        <v>0</v>
      </c>
      <c r="U25" s="44"/>
      <c r="W25"/>
    </row>
    <row r="26" spans="1:23" ht="15" thickBot="1" x14ac:dyDescent="0.4">
      <c r="A26" s="45">
        <v>43971</v>
      </c>
      <c r="B26" s="34" t="s">
        <v>33</v>
      </c>
      <c r="C26" s="34"/>
      <c r="D26" s="36">
        <v>4.4729999999999999</v>
      </c>
      <c r="E26" s="36">
        <v>2.1139999999999999</v>
      </c>
      <c r="F26" s="36">
        <v>0</v>
      </c>
      <c r="G26" s="36">
        <v>1.518</v>
      </c>
      <c r="H26" s="36">
        <v>0</v>
      </c>
      <c r="I26" s="36">
        <v>4.95</v>
      </c>
      <c r="J26" s="46">
        <v>0</v>
      </c>
      <c r="K26" s="47">
        <f t="shared" si="0"/>
        <v>13.055</v>
      </c>
      <c r="L26" s="39">
        <v>0</v>
      </c>
      <c r="M26" s="47">
        <f t="shared" si="1"/>
        <v>13.055</v>
      </c>
      <c r="N26" s="36">
        <v>1.2949999999999999</v>
      </c>
      <c r="O26" s="36">
        <v>0</v>
      </c>
      <c r="P26" s="48">
        <f t="shared" si="2"/>
        <v>14.35</v>
      </c>
      <c r="Q26" s="49">
        <v>1.75</v>
      </c>
      <c r="R26" s="48">
        <f t="shared" si="3"/>
        <v>12.6</v>
      </c>
      <c r="S26" s="36">
        <v>1.2949999999999999</v>
      </c>
      <c r="T26" s="50">
        <v>0</v>
      </c>
      <c r="U26" s="44"/>
      <c r="W26"/>
    </row>
    <row r="27" spans="1:23" ht="15" thickBot="1" x14ac:dyDescent="0.4">
      <c r="A27" s="45">
        <v>43972</v>
      </c>
      <c r="B27" s="34" t="s">
        <v>34</v>
      </c>
      <c r="C27" s="34"/>
      <c r="D27" s="36">
        <v>4.4180000000000001</v>
      </c>
      <c r="E27" s="36">
        <v>2.109</v>
      </c>
      <c r="F27" s="36">
        <v>0</v>
      </c>
      <c r="G27" s="36">
        <v>1.395</v>
      </c>
      <c r="H27" s="36">
        <v>0</v>
      </c>
      <c r="I27" s="36">
        <v>4.93</v>
      </c>
      <c r="J27" s="46">
        <v>0</v>
      </c>
      <c r="K27" s="47">
        <f t="shared" si="0"/>
        <v>12.852</v>
      </c>
      <c r="L27" s="39">
        <v>0</v>
      </c>
      <c r="M27" s="47">
        <f t="shared" si="1"/>
        <v>12.852</v>
      </c>
      <c r="N27" s="36">
        <v>1.444</v>
      </c>
      <c r="O27" s="36">
        <v>0</v>
      </c>
      <c r="P27" s="48">
        <f t="shared" si="2"/>
        <v>14.295999999999999</v>
      </c>
      <c r="Q27" s="49">
        <v>1.74</v>
      </c>
      <c r="R27" s="48">
        <f t="shared" si="3"/>
        <v>12.555999999999999</v>
      </c>
      <c r="S27" s="36">
        <v>1.444</v>
      </c>
      <c r="T27" s="50">
        <v>0</v>
      </c>
      <c r="U27" s="44"/>
      <c r="W27"/>
    </row>
    <row r="28" spans="1:23" ht="15" thickBot="1" x14ac:dyDescent="0.4">
      <c r="A28" s="45">
        <v>43973</v>
      </c>
      <c r="B28" s="34" t="s">
        <v>28</v>
      </c>
      <c r="C28" s="34"/>
      <c r="D28" s="36">
        <v>3.9790000000000001</v>
      </c>
      <c r="E28" s="36">
        <v>2.1040000000000001</v>
      </c>
      <c r="F28" s="36">
        <v>0</v>
      </c>
      <c r="G28" s="36">
        <v>1.375</v>
      </c>
      <c r="H28" s="36">
        <v>0</v>
      </c>
      <c r="I28" s="36">
        <v>6.94</v>
      </c>
      <c r="J28" s="46">
        <v>0</v>
      </c>
      <c r="K28" s="47">
        <f t="shared" si="0"/>
        <v>14.398</v>
      </c>
      <c r="L28" s="39">
        <v>0</v>
      </c>
      <c r="M28" s="47">
        <f t="shared" si="1"/>
        <v>14.398</v>
      </c>
      <c r="N28" s="36">
        <v>1.444</v>
      </c>
      <c r="O28" s="36">
        <v>0</v>
      </c>
      <c r="P28" s="48">
        <f t="shared" si="2"/>
        <v>15.841999999999999</v>
      </c>
      <c r="Q28" s="49">
        <v>1.76</v>
      </c>
      <c r="R28" s="48">
        <f t="shared" si="3"/>
        <v>14.081999999999999</v>
      </c>
      <c r="S28" s="36">
        <v>1.444</v>
      </c>
      <c r="T28" s="50">
        <v>0</v>
      </c>
      <c r="U28" s="44"/>
      <c r="W28"/>
    </row>
    <row r="29" spans="1:23" ht="15" thickBot="1" x14ac:dyDescent="0.4">
      <c r="A29" s="45">
        <v>43974</v>
      </c>
      <c r="B29" s="34" t="s">
        <v>29</v>
      </c>
      <c r="C29" s="34"/>
      <c r="D29" s="36">
        <v>3.3609999999999998</v>
      </c>
      <c r="E29" s="36">
        <v>1.714</v>
      </c>
      <c r="F29" s="36">
        <v>0</v>
      </c>
      <c r="G29" s="36">
        <v>1.718</v>
      </c>
      <c r="H29" s="36">
        <v>0</v>
      </c>
      <c r="I29" s="36">
        <v>9.08</v>
      </c>
      <c r="J29" s="46">
        <v>0</v>
      </c>
      <c r="K29" s="47">
        <f t="shared" si="0"/>
        <v>15.872999999999999</v>
      </c>
      <c r="L29" s="39">
        <v>0</v>
      </c>
      <c r="M29" s="47">
        <f t="shared" si="1"/>
        <v>15.872999999999999</v>
      </c>
      <c r="N29" s="36">
        <v>1.4490000000000001</v>
      </c>
      <c r="O29" s="36">
        <v>0</v>
      </c>
      <c r="P29" s="48">
        <f t="shared" si="2"/>
        <v>17.321999999999999</v>
      </c>
      <c r="Q29" s="49">
        <v>1.75</v>
      </c>
      <c r="R29" s="48">
        <f t="shared" si="3"/>
        <v>15.571999999999999</v>
      </c>
      <c r="S29" s="36">
        <v>1.4490000000000001</v>
      </c>
      <c r="T29" s="50">
        <v>0</v>
      </c>
      <c r="U29" s="44"/>
      <c r="W29"/>
    </row>
    <row r="30" spans="1:23" ht="15" thickBot="1" x14ac:dyDescent="0.4">
      <c r="A30" s="45">
        <v>43975</v>
      </c>
      <c r="B30" s="34" t="s">
        <v>30</v>
      </c>
      <c r="C30" s="34"/>
      <c r="D30" s="36">
        <v>3.0910000000000002</v>
      </c>
      <c r="E30" s="36">
        <v>0.91500000000000004</v>
      </c>
      <c r="F30" s="36">
        <v>0</v>
      </c>
      <c r="G30" s="36">
        <v>1.004</v>
      </c>
      <c r="H30" s="36">
        <v>0</v>
      </c>
      <c r="I30" s="36">
        <v>9.32</v>
      </c>
      <c r="J30" s="46">
        <v>0</v>
      </c>
      <c r="K30" s="47">
        <f t="shared" si="0"/>
        <v>14.33</v>
      </c>
      <c r="L30" s="39">
        <v>0</v>
      </c>
      <c r="M30" s="47">
        <f t="shared" si="1"/>
        <v>14.33</v>
      </c>
      <c r="N30" s="36">
        <v>1.45</v>
      </c>
      <c r="O30" s="36">
        <v>0</v>
      </c>
      <c r="P30" s="48">
        <f t="shared" si="2"/>
        <v>15.78</v>
      </c>
      <c r="Q30" s="49">
        <v>1.77</v>
      </c>
      <c r="R30" s="48">
        <f t="shared" si="3"/>
        <v>14.01</v>
      </c>
      <c r="S30" s="36">
        <v>1.45</v>
      </c>
      <c r="T30" s="50">
        <v>0</v>
      </c>
      <c r="U30" s="44"/>
      <c r="W30"/>
    </row>
    <row r="31" spans="1:23" ht="15" thickBot="1" x14ac:dyDescent="0.4">
      <c r="A31" s="45">
        <v>43976</v>
      </c>
      <c r="B31" s="34" t="s">
        <v>31</v>
      </c>
      <c r="C31" s="34"/>
      <c r="D31" s="36">
        <v>2.3889999999999998</v>
      </c>
      <c r="E31" s="36">
        <v>1.39</v>
      </c>
      <c r="F31" s="36">
        <v>0</v>
      </c>
      <c r="G31" s="36">
        <v>1.369</v>
      </c>
      <c r="H31" s="36">
        <v>0</v>
      </c>
      <c r="I31" s="36">
        <v>6.09</v>
      </c>
      <c r="J31" s="46">
        <v>0</v>
      </c>
      <c r="K31" s="47">
        <f t="shared" si="0"/>
        <v>11.238</v>
      </c>
      <c r="L31" s="39">
        <v>0</v>
      </c>
      <c r="M31" s="47">
        <f t="shared" si="1"/>
        <v>11.238</v>
      </c>
      <c r="N31" s="36">
        <v>1.4510000000000001</v>
      </c>
      <c r="O31" s="36">
        <v>0</v>
      </c>
      <c r="P31" s="48">
        <f t="shared" si="2"/>
        <v>12.689</v>
      </c>
      <c r="Q31" s="49">
        <v>1.76</v>
      </c>
      <c r="R31" s="48">
        <f t="shared" si="3"/>
        <v>10.929</v>
      </c>
      <c r="S31" s="36">
        <v>1.4510000000000001</v>
      </c>
      <c r="T31" s="50">
        <v>0</v>
      </c>
      <c r="U31" s="44"/>
      <c r="W31"/>
    </row>
    <row r="32" spans="1:23" ht="15" thickBot="1" x14ac:dyDescent="0.4">
      <c r="A32" s="45">
        <v>43977</v>
      </c>
      <c r="B32" s="34" t="s">
        <v>32</v>
      </c>
      <c r="C32" s="34"/>
      <c r="D32" s="36">
        <v>3.4230000000000005</v>
      </c>
      <c r="E32" s="36">
        <v>1.2410000000000001</v>
      </c>
      <c r="F32" s="36">
        <v>0</v>
      </c>
      <c r="G32" s="36">
        <v>1.579</v>
      </c>
      <c r="H32" s="36">
        <v>0</v>
      </c>
      <c r="I32" s="36">
        <v>4.66</v>
      </c>
      <c r="J32" s="46">
        <v>0</v>
      </c>
      <c r="K32" s="47">
        <f t="shared" si="0"/>
        <v>10.903</v>
      </c>
      <c r="L32" s="39">
        <v>0</v>
      </c>
      <c r="M32" s="47">
        <f t="shared" si="1"/>
        <v>10.903</v>
      </c>
      <c r="N32" s="36">
        <v>1.0329999999999999</v>
      </c>
      <c r="O32" s="36">
        <v>0</v>
      </c>
      <c r="P32" s="48">
        <f t="shared" si="2"/>
        <v>11.936</v>
      </c>
      <c r="Q32" s="49">
        <v>1.75</v>
      </c>
      <c r="R32" s="48">
        <f t="shared" si="3"/>
        <v>10.186</v>
      </c>
      <c r="S32" s="36">
        <v>1.0329999999999999</v>
      </c>
      <c r="T32" s="50">
        <v>0</v>
      </c>
      <c r="U32" s="44"/>
      <c r="W32"/>
    </row>
    <row r="33" spans="1:23" ht="15" thickBot="1" x14ac:dyDescent="0.4">
      <c r="A33" s="45">
        <v>43978</v>
      </c>
      <c r="B33" s="34" t="s">
        <v>33</v>
      </c>
      <c r="C33" s="34"/>
      <c r="D33" s="36">
        <v>4.9810000000000008</v>
      </c>
      <c r="E33" s="36">
        <v>1.9319999999999999</v>
      </c>
      <c r="F33" s="36">
        <v>0</v>
      </c>
      <c r="G33" s="36">
        <v>1.5860000000000001</v>
      </c>
      <c r="H33" s="36">
        <v>0</v>
      </c>
      <c r="I33" s="36">
        <v>4.67</v>
      </c>
      <c r="J33" s="46">
        <v>0</v>
      </c>
      <c r="K33" s="47">
        <f t="shared" si="0"/>
        <v>13.169</v>
      </c>
      <c r="L33" s="39">
        <v>0</v>
      </c>
      <c r="M33" s="47">
        <f t="shared" si="1"/>
        <v>13.169</v>
      </c>
      <c r="N33" s="36">
        <v>0.435</v>
      </c>
      <c r="O33" s="36">
        <v>0</v>
      </c>
      <c r="P33" s="48">
        <f t="shared" si="2"/>
        <v>13.604000000000001</v>
      </c>
      <c r="Q33" s="49">
        <v>1.74</v>
      </c>
      <c r="R33" s="48">
        <f t="shared" si="3"/>
        <v>11.864000000000001</v>
      </c>
      <c r="S33" s="36">
        <v>0.435</v>
      </c>
      <c r="T33" s="50">
        <v>0</v>
      </c>
      <c r="U33" s="44"/>
      <c r="W33"/>
    </row>
    <row r="34" spans="1:23" ht="15" thickBot="1" x14ac:dyDescent="0.4">
      <c r="A34" s="45">
        <v>43979</v>
      </c>
      <c r="B34" s="34" t="s">
        <v>34</v>
      </c>
      <c r="C34" s="34"/>
      <c r="D34" s="36">
        <v>4.9829999999999997</v>
      </c>
      <c r="E34" s="36">
        <v>2.0979999999999999</v>
      </c>
      <c r="F34" s="36">
        <v>0</v>
      </c>
      <c r="G34" s="36">
        <v>1.609</v>
      </c>
      <c r="H34" s="36">
        <v>3.5999999999999997E-2</v>
      </c>
      <c r="I34" s="36">
        <v>4.67</v>
      </c>
      <c r="J34" s="46">
        <v>0</v>
      </c>
      <c r="K34" s="47">
        <f t="shared" si="0"/>
        <v>13.395999999999999</v>
      </c>
      <c r="L34" s="39">
        <v>0</v>
      </c>
      <c r="M34" s="47">
        <f t="shared" si="1"/>
        <v>13.395999999999999</v>
      </c>
      <c r="N34" s="36">
        <v>0.434</v>
      </c>
      <c r="O34" s="36">
        <v>0</v>
      </c>
      <c r="P34" s="48">
        <f t="shared" si="2"/>
        <v>13.829999999999998</v>
      </c>
      <c r="Q34" s="49">
        <v>1.72</v>
      </c>
      <c r="R34" s="48">
        <f t="shared" si="3"/>
        <v>12.109999999999998</v>
      </c>
      <c r="S34" s="36">
        <v>0.434</v>
      </c>
      <c r="T34" s="50">
        <v>0</v>
      </c>
      <c r="U34" s="44"/>
      <c r="W34"/>
    </row>
    <row r="35" spans="1:23" ht="15" thickBot="1" x14ac:dyDescent="0.4">
      <c r="A35" s="45">
        <v>43980</v>
      </c>
      <c r="B35" s="34" t="s">
        <v>28</v>
      </c>
      <c r="C35" s="34"/>
      <c r="D35" s="36">
        <v>3.9940000000000002</v>
      </c>
      <c r="E35" s="36">
        <v>2.0920000000000001</v>
      </c>
      <c r="F35" s="36">
        <v>0</v>
      </c>
      <c r="G35" s="36">
        <v>1.7190000000000001</v>
      </c>
      <c r="H35" s="36">
        <v>0</v>
      </c>
      <c r="I35" s="36">
        <v>4.55</v>
      </c>
      <c r="J35" s="46">
        <v>0</v>
      </c>
      <c r="K35" s="47">
        <f t="shared" si="0"/>
        <v>12.355</v>
      </c>
      <c r="L35" s="39">
        <v>0</v>
      </c>
      <c r="M35" s="47">
        <f t="shared" si="1"/>
        <v>12.355</v>
      </c>
      <c r="N35" s="36">
        <v>0.435</v>
      </c>
      <c r="O35" s="36">
        <v>0</v>
      </c>
      <c r="P35" s="48">
        <f t="shared" si="2"/>
        <v>12.790000000000001</v>
      </c>
      <c r="Q35" s="49">
        <v>1.73</v>
      </c>
      <c r="R35" s="48">
        <f t="shared" si="3"/>
        <v>11.06</v>
      </c>
      <c r="S35" s="36">
        <v>0.435</v>
      </c>
      <c r="T35" s="50">
        <v>0</v>
      </c>
      <c r="U35" s="44"/>
      <c r="W35"/>
    </row>
    <row r="36" spans="1:23" ht="15" thickBot="1" x14ac:dyDescent="0.4">
      <c r="A36" s="45">
        <v>43981</v>
      </c>
      <c r="B36" s="34" t="s">
        <v>29</v>
      </c>
      <c r="C36" s="34"/>
      <c r="D36" s="36">
        <v>2.9689999999999999</v>
      </c>
      <c r="E36" s="36">
        <v>2.0859999999999999</v>
      </c>
      <c r="F36" s="36">
        <v>0</v>
      </c>
      <c r="G36" s="36">
        <v>1.907</v>
      </c>
      <c r="H36" s="36">
        <v>0</v>
      </c>
      <c r="I36" s="36">
        <v>4.63</v>
      </c>
      <c r="J36" s="46">
        <v>0</v>
      </c>
      <c r="K36" s="47">
        <f t="shared" si="0"/>
        <v>11.591999999999999</v>
      </c>
      <c r="L36" s="39">
        <v>0</v>
      </c>
      <c r="M36" s="47">
        <f t="shared" si="1"/>
        <v>11.591999999999999</v>
      </c>
      <c r="N36" s="36">
        <v>0.436</v>
      </c>
      <c r="O36" s="36">
        <v>0</v>
      </c>
      <c r="P36" s="48">
        <f t="shared" si="2"/>
        <v>12.027999999999999</v>
      </c>
      <c r="Q36" s="49">
        <v>1.73</v>
      </c>
      <c r="R36" s="48">
        <f t="shared" si="3"/>
        <v>10.297999999999998</v>
      </c>
      <c r="S36" s="36">
        <v>0.436</v>
      </c>
      <c r="T36" s="50">
        <v>0</v>
      </c>
      <c r="U36" s="44"/>
      <c r="W36"/>
    </row>
    <row r="37" spans="1:23" ht="15" thickBot="1" x14ac:dyDescent="0.4">
      <c r="A37" s="45">
        <v>43982</v>
      </c>
      <c r="B37" s="34" t="s">
        <v>30</v>
      </c>
      <c r="C37" s="51"/>
      <c r="D37" s="36">
        <v>3.22</v>
      </c>
      <c r="E37" s="36">
        <v>2.081</v>
      </c>
      <c r="F37" s="36">
        <v>0</v>
      </c>
      <c r="G37" s="36">
        <v>1.8959999999999999</v>
      </c>
      <c r="H37" s="36">
        <v>0</v>
      </c>
      <c r="I37" s="36">
        <v>4.6100000000000003</v>
      </c>
      <c r="J37" s="52">
        <v>0</v>
      </c>
      <c r="K37" s="53">
        <f t="shared" si="0"/>
        <v>11.807</v>
      </c>
      <c r="L37" s="39">
        <v>0</v>
      </c>
      <c r="M37" s="53">
        <f t="shared" si="1"/>
        <v>11.807</v>
      </c>
      <c r="N37" s="54">
        <v>0.437</v>
      </c>
      <c r="O37" s="54">
        <v>0</v>
      </c>
      <c r="P37" s="55">
        <f t="shared" si="2"/>
        <v>12.244</v>
      </c>
      <c r="Q37" s="49">
        <v>1.75</v>
      </c>
      <c r="R37" s="55">
        <f t="shared" si="3"/>
        <v>10.494</v>
      </c>
      <c r="S37" s="54">
        <v>0.437</v>
      </c>
      <c r="T37" s="56">
        <v>0</v>
      </c>
      <c r="U37" s="44"/>
      <c r="W37"/>
    </row>
    <row r="38" spans="1:23" ht="15.75" customHeight="1" thickBot="1" x14ac:dyDescent="0.4">
      <c r="A38" s="57"/>
      <c r="B38" s="58"/>
      <c r="C38" s="58" t="s">
        <v>35</v>
      </c>
      <c r="D38" s="59">
        <f t="shared" ref="D38:T38" si="4">SUM(D7:D37)</f>
        <v>94.991999999999976</v>
      </c>
      <c r="E38" s="60">
        <f t="shared" si="4"/>
        <v>56.769999999999989</v>
      </c>
      <c r="F38" s="60">
        <f t="shared" si="4"/>
        <v>0</v>
      </c>
      <c r="G38" s="60">
        <f t="shared" si="4"/>
        <v>31.139000000000006</v>
      </c>
      <c r="H38" s="60">
        <f t="shared" si="4"/>
        <v>3.5999999999999997E-2</v>
      </c>
      <c r="I38" s="61">
        <f t="shared" si="4"/>
        <v>190.70000000000002</v>
      </c>
      <c r="J38" s="60">
        <f>SUM(J7:J37)</f>
        <v>0</v>
      </c>
      <c r="K38" s="62">
        <f t="shared" si="4"/>
        <v>373.637</v>
      </c>
      <c r="L38" s="60">
        <f t="shared" si="4"/>
        <v>0</v>
      </c>
      <c r="M38" s="63">
        <f t="shared" si="4"/>
        <v>373.637</v>
      </c>
      <c r="N38" s="59">
        <f t="shared" si="4"/>
        <v>32.363</v>
      </c>
      <c r="O38" s="61">
        <f t="shared" si="4"/>
        <v>0</v>
      </c>
      <c r="P38" s="64">
        <f t="shared" si="4"/>
        <v>406</v>
      </c>
      <c r="Q38" s="65">
        <f t="shared" si="4"/>
        <v>52.249999999999993</v>
      </c>
      <c r="R38" s="66">
        <f t="shared" si="4"/>
        <v>353.74999999999989</v>
      </c>
      <c r="S38" s="67">
        <f t="shared" si="4"/>
        <v>32.363</v>
      </c>
      <c r="T38" s="68">
        <f t="shared" si="4"/>
        <v>0</v>
      </c>
      <c r="U38" s="69"/>
      <c r="W38"/>
    </row>
    <row r="39" spans="1:23" ht="15" thickBot="1" x14ac:dyDescent="0.4">
      <c r="U39" s="3"/>
      <c r="W39"/>
    </row>
    <row r="40" spans="1:23" ht="15" thickBot="1" x14ac:dyDescent="0.4">
      <c r="A40" t="s">
        <v>36</v>
      </c>
      <c r="B40" s="25"/>
      <c r="C40" s="25"/>
      <c r="D40" s="70">
        <f t="shared" ref="D40:K40" si="5">+D38/$P38</f>
        <v>0.23397044334975364</v>
      </c>
      <c r="E40" s="71">
        <f t="shared" si="5"/>
        <v>0.13982758620689653</v>
      </c>
      <c r="F40" s="71">
        <f t="shared" si="5"/>
        <v>0</v>
      </c>
      <c r="G40" s="71">
        <f t="shared" si="5"/>
        <v>7.6697044334975387E-2</v>
      </c>
      <c r="H40" s="71">
        <f t="shared" si="5"/>
        <v>8.8669950738916252E-5</v>
      </c>
      <c r="I40" s="71">
        <f t="shared" si="5"/>
        <v>0.46970443349753699</v>
      </c>
      <c r="J40" s="71">
        <f t="shared" si="5"/>
        <v>0</v>
      </c>
      <c r="K40" s="71">
        <f t="shared" si="5"/>
        <v>0.92028817733990143</v>
      </c>
      <c r="L40" s="71"/>
      <c r="M40" s="71"/>
      <c r="N40" s="71">
        <f>+N38/$P38</f>
        <v>7.9711822660098519E-2</v>
      </c>
      <c r="O40" s="71">
        <f>+O38/$P38</f>
        <v>0</v>
      </c>
      <c r="P40" s="72">
        <f>+P38/$P38</f>
        <v>1</v>
      </c>
      <c r="R40" s="73">
        <f>1-(T40+S40)</f>
        <v>0.90851448763250886</v>
      </c>
      <c r="T40" s="74">
        <f>+(T38+S38)/R38</f>
        <v>9.1485512367491195E-2</v>
      </c>
      <c r="U40" s="3"/>
      <c r="W40"/>
    </row>
    <row r="41" spans="1:23" x14ac:dyDescent="0.35">
      <c r="A41" s="25"/>
      <c r="B41" s="25"/>
      <c r="C41" s="75"/>
      <c r="E41" s="76"/>
      <c r="F41" s="76"/>
      <c r="G41" s="76"/>
      <c r="H41" s="76"/>
      <c r="I41" s="76"/>
      <c r="J41" s="76"/>
      <c r="K41" s="76"/>
      <c r="L41" s="76"/>
      <c r="M41" s="76"/>
      <c r="N41" s="76"/>
      <c r="R41" t="s">
        <v>37</v>
      </c>
      <c r="T41" t="s">
        <v>38</v>
      </c>
      <c r="U41" s="3"/>
      <c r="W41"/>
    </row>
    <row r="42" spans="1:23" x14ac:dyDescent="0.35">
      <c r="L42" s="77"/>
      <c r="M42" s="77"/>
      <c r="N42" s="77"/>
      <c r="V42" s="3"/>
      <c r="W42"/>
    </row>
    <row r="43" spans="1:23" x14ac:dyDescent="0.35">
      <c r="V43" s="3"/>
      <c r="W43"/>
    </row>
    <row r="44" spans="1:23" x14ac:dyDescent="0.35">
      <c r="P44" s="77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Clark</dc:creator>
  <cp:lastModifiedBy>Becca</cp:lastModifiedBy>
  <dcterms:created xsi:type="dcterms:W3CDTF">2020-06-01T17:05:26Z</dcterms:created>
  <dcterms:modified xsi:type="dcterms:W3CDTF">2020-06-02T18:16:28Z</dcterms:modified>
</cp:coreProperties>
</file>