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6C4FD0D5-B357-43DA-A537-0752DA8051F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EC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8" i="1" l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K35" i="1"/>
  <c r="M35" i="1" s="1"/>
  <c r="P35" i="1" s="1"/>
  <c r="R35" i="1" s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M7" i="1" s="1"/>
  <c r="M38" i="1" l="1"/>
  <c r="P7" i="1"/>
  <c r="K38" i="1"/>
  <c r="R7" i="1" l="1"/>
  <c r="R38" i="1" s="1"/>
  <c r="T40" i="1" s="1"/>
  <c r="R40" i="1" s="1"/>
  <c r="P38" i="1"/>
  <c r="K40" i="1" s="1"/>
  <c r="G40" i="1" l="1"/>
  <c r="P40" i="1"/>
  <c r="F40" i="1"/>
  <c r="N40" i="1"/>
  <c r="E40" i="1"/>
  <c r="J40" i="1"/>
  <c r="I40" i="1"/>
  <c r="D40" i="1"/>
  <c r="O40" i="1"/>
  <c r="H40" i="1"/>
</calcChain>
</file>

<file path=xl/sharedStrings.xml><?xml version="1.0" encoding="utf-8"?>
<sst xmlns="http://schemas.openxmlformats.org/spreadsheetml/2006/main" count="70" uniqueCount="39">
  <si>
    <t>ECCV WATER OPERATIONS ACCOUNTING</t>
  </si>
  <si>
    <t>Daily Production</t>
  </si>
  <si>
    <t>Month</t>
  </si>
  <si>
    <t>DEC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</si>
  <si>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</si>
  <si>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</si>
  <si>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</si>
  <si>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</si>
  <si>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</si>
  <si>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</si>
  <si>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</si>
  <si>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</si>
  <si>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</si>
  <si>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</si>
  <si>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</si>
  <si>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</si>
  <si>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</si>
  <si>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</si>
  <si>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</si>
  <si>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</si>
  <si>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</si>
  <si>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</si>
  <si>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</si>
  <si>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</si>
  <si>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</si>
  <si>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</si>
  <si>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</si>
  <si>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</si>
  <si>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Sun</t>
  </si>
  <si>
    <t>Mon</t>
  </si>
  <si>
    <t>Tue</t>
  </si>
  <si>
    <t>Wed</t>
  </si>
  <si>
    <t>Thu</t>
  </si>
  <si>
    <t>Fri</t>
  </si>
  <si>
    <t>Sat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</si>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</sst>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9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5" fontId="0" fillId="8" borderId="24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26" xfId="3" applyNumberFormat="1" applyFont="1" applyFill="1" applyBorder="1" applyProtection="1">
      <protection locked="0"/>
    </xf>
    <xf numFmtId="14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164" fontId="8" fillId="3" borderId="28" xfId="3" applyNumberFormat="1" applyFont="1" applyFill="1" applyBorder="1" applyProtection="1">
      <protection locked="0"/>
    </xf>
    <xf numFmtId="164" fontId="8" fillId="8" borderId="28" xfId="3" applyNumberFormat="1" applyFont="1" applyFill="1" applyBorder="1" applyProtection="1">
      <protection locked="0"/>
    </xf>
    <xf numFmtId="164" fontId="0" fillId="10" borderId="28" xfId="0" applyNumberFormat="1" applyFill="1" applyBorder="1" applyAlignment="1">
      <alignment horizontal="right"/>
    </xf>
    <xf numFmtId="164" fontId="3" fillId="4" borderId="28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5" fontId="0" fillId="8" borderId="28" xfId="1" applyNumberFormat="1" applyFont="1" applyFill="1" applyBorder="1" applyProtection="1">
      <protection locked="0"/>
    </xf>
    <xf numFmtId="164" fontId="8" fillId="3" borderId="29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33" xfId="0" applyNumberFormat="1" applyFont="1" applyFill="1" applyBorder="1"/>
    <xf numFmtId="164" fontId="8" fillId="12" borderId="6" xfId="0" applyNumberFormat="1" applyFont="1" applyFill="1" applyBorder="1"/>
    <xf numFmtId="164" fontId="8" fillId="9" borderId="34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4" xfId="0" applyNumberFormat="1" applyFont="1" applyFill="1" applyBorder="1" applyProtection="1"/>
    <xf numFmtId="164" fontId="8" fillId="12" borderId="34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7" borderId="37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tabSelected="1" zoomScale="79" zoomScaleNormal="79" workbookViewId="0">
      <selection activeCell="L7" sqref="L7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87"/>
      <c r="B2" s="88"/>
      <c r="C2" s="88"/>
      <c r="D2" s="88"/>
      <c r="E2" s="88"/>
      <c r="F2" s="88"/>
      <c r="G2" s="88"/>
      <c r="H2" s="88"/>
      <c r="I2" s="89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5"/>
      <c r="B3" s="6"/>
      <c r="C3" s="6"/>
      <c r="D3" s="7">
        <v>2019</v>
      </c>
      <c r="E3" s="7"/>
      <c r="F3" s="7"/>
      <c r="G3" s="7"/>
      <c r="H3" s="7"/>
      <c r="I3" s="8"/>
      <c r="J3" s="9"/>
      <c r="K3" s="9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10"/>
      <c r="B4" s="11"/>
      <c r="C4" s="12"/>
      <c r="D4" s="90" t="s">
        <v>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13"/>
      <c r="S4" s="14"/>
      <c r="T4" s="15"/>
      <c r="W4"/>
    </row>
    <row r="5" spans="1:24" ht="69" customHeight="1" thickBot="1" x14ac:dyDescent="0.45">
      <c r="A5" s="16" t="s">
        <v>2</v>
      </c>
      <c r="B5" s="17" t="s">
        <v>3</v>
      </c>
      <c r="C5" s="18"/>
      <c r="D5" s="19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9" t="s">
        <v>10</v>
      </c>
      <c r="K5" s="22" t="s">
        <v>11</v>
      </c>
      <c r="L5" s="23" t="s">
        <v>12</v>
      </c>
      <c r="M5" s="22" t="s">
        <v>13</v>
      </c>
      <c r="N5" s="82" t="s">
        <v>14</v>
      </c>
      <c r="O5" s="83"/>
      <c r="P5" s="93" t="s">
        <v>15</v>
      </c>
      <c r="Q5" s="95" t="s">
        <v>16</v>
      </c>
      <c r="R5" s="97" t="s">
        <v>17</v>
      </c>
      <c r="S5" s="82" t="s">
        <v>14</v>
      </c>
      <c r="T5" s="83"/>
      <c r="W5"/>
      <c r="X5" t="s">
        <v>18</v>
      </c>
    </row>
    <row r="6" spans="1:24" ht="15.75" customHeight="1" thickBot="1" x14ac:dyDescent="0.3">
      <c r="A6" s="24" t="s">
        <v>19</v>
      </c>
      <c r="B6" s="25" t="s">
        <v>20</v>
      </c>
      <c r="C6" s="25"/>
      <c r="D6" s="26" t="s">
        <v>21</v>
      </c>
      <c r="E6" s="26" t="s">
        <v>22</v>
      </c>
      <c r="F6" s="26" t="s">
        <v>22</v>
      </c>
      <c r="G6" s="26" t="s">
        <v>22</v>
      </c>
      <c r="H6" s="26" t="s">
        <v>22</v>
      </c>
      <c r="I6" s="27" t="s">
        <v>23</v>
      </c>
      <c r="J6" s="26"/>
      <c r="K6" s="28" t="s">
        <v>24</v>
      </c>
      <c r="L6" s="29" t="s">
        <v>25</v>
      </c>
      <c r="M6" s="29" t="s">
        <v>18</v>
      </c>
      <c r="N6" s="30" t="s">
        <v>26</v>
      </c>
      <c r="O6" s="31" t="s">
        <v>27</v>
      </c>
      <c r="P6" s="94"/>
      <c r="Q6" s="96"/>
      <c r="R6" s="98"/>
      <c r="S6" s="30" t="s">
        <v>26</v>
      </c>
      <c r="T6" s="31" t="s">
        <v>27</v>
      </c>
      <c r="U6" s="32"/>
      <c r="W6"/>
    </row>
    <row r="7" spans="1:24" x14ac:dyDescent="0.25">
      <c r="A7" s="33">
        <v>43800</v>
      </c>
      <c r="B7" s="34" t="s">
        <v>28</v>
      </c>
      <c r="C7" s="35"/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7">
        <v>0</v>
      </c>
      <c r="K7" s="38">
        <f t="shared" ref="K7:K37" si="0">SUM(D7:I7)</f>
        <v>0</v>
      </c>
      <c r="L7" s="39">
        <v>0.17899999999999999</v>
      </c>
      <c r="M7" s="38">
        <f t="shared" ref="M7:M37" si="1">+K7-L7</f>
        <v>-0.17899999999999999</v>
      </c>
      <c r="N7" s="36">
        <v>0</v>
      </c>
      <c r="O7" s="36">
        <v>1.45</v>
      </c>
      <c r="P7" s="40">
        <f t="shared" ref="P7:P37" si="2">SUM(M7:O7)</f>
        <v>1.2709999999999999</v>
      </c>
      <c r="Q7" s="41">
        <v>0.59</v>
      </c>
      <c r="R7" s="40">
        <f t="shared" ref="R7:R37" si="3">+P7-Q7</f>
        <v>0.68099999999999994</v>
      </c>
      <c r="S7" s="36">
        <v>0</v>
      </c>
      <c r="T7" s="42">
        <v>1.45</v>
      </c>
      <c r="U7" s="43"/>
      <c r="W7"/>
    </row>
    <row r="8" spans="1:24" x14ac:dyDescent="0.25">
      <c r="A8" s="44">
        <v>43801</v>
      </c>
      <c r="B8" s="34" t="s">
        <v>29</v>
      </c>
      <c r="C8" s="34"/>
      <c r="D8" s="45">
        <v>0</v>
      </c>
      <c r="E8" s="45">
        <v>0</v>
      </c>
      <c r="F8" s="45">
        <v>0</v>
      </c>
      <c r="G8" s="45">
        <v>4.0000000000000001E-3</v>
      </c>
      <c r="H8" s="45">
        <v>0</v>
      </c>
      <c r="I8" s="45">
        <v>2.12</v>
      </c>
      <c r="J8" s="46">
        <v>0</v>
      </c>
      <c r="K8" s="47">
        <f t="shared" si="0"/>
        <v>2.1240000000000001</v>
      </c>
      <c r="L8" s="48">
        <v>0.17799999999999999</v>
      </c>
      <c r="M8" s="47">
        <f t="shared" si="1"/>
        <v>1.9460000000000002</v>
      </c>
      <c r="N8" s="45">
        <v>0</v>
      </c>
      <c r="O8" s="45">
        <v>1.44</v>
      </c>
      <c r="P8" s="49">
        <f t="shared" si="2"/>
        <v>3.3860000000000001</v>
      </c>
      <c r="Q8" s="50">
        <v>0.57999999999999996</v>
      </c>
      <c r="R8" s="49">
        <f t="shared" si="3"/>
        <v>2.806</v>
      </c>
      <c r="S8" s="45">
        <v>0</v>
      </c>
      <c r="T8" s="51">
        <v>1.44</v>
      </c>
      <c r="U8" s="43"/>
      <c r="W8"/>
    </row>
    <row r="9" spans="1:24" x14ac:dyDescent="0.25">
      <c r="A9" s="44">
        <v>43802</v>
      </c>
      <c r="B9" s="34" t="s">
        <v>30</v>
      </c>
      <c r="C9" s="34"/>
      <c r="D9" s="45">
        <v>0.18099999999999999</v>
      </c>
      <c r="E9" s="45">
        <v>0</v>
      </c>
      <c r="F9" s="45">
        <v>0</v>
      </c>
      <c r="G9" s="45">
        <v>0</v>
      </c>
      <c r="H9" s="45">
        <v>0</v>
      </c>
      <c r="I9" s="45">
        <v>4.87</v>
      </c>
      <c r="J9" s="46">
        <v>0</v>
      </c>
      <c r="K9" s="47">
        <f t="shared" si="0"/>
        <v>5.0510000000000002</v>
      </c>
      <c r="L9" s="48">
        <v>0.17799999999999999</v>
      </c>
      <c r="M9" s="47">
        <f t="shared" si="1"/>
        <v>4.8730000000000002</v>
      </c>
      <c r="N9" s="45">
        <v>0</v>
      </c>
      <c r="O9" s="45">
        <v>1.45</v>
      </c>
      <c r="P9" s="49">
        <f t="shared" si="2"/>
        <v>6.3230000000000004</v>
      </c>
      <c r="Q9" s="50">
        <v>0.69</v>
      </c>
      <c r="R9" s="49">
        <f t="shared" si="3"/>
        <v>5.6330000000000009</v>
      </c>
      <c r="S9" s="45">
        <v>0</v>
      </c>
      <c r="T9" s="51">
        <v>1.45</v>
      </c>
      <c r="U9" s="43"/>
      <c r="W9"/>
    </row>
    <row r="10" spans="1:24" x14ac:dyDescent="0.25">
      <c r="A10" s="44">
        <v>43803</v>
      </c>
      <c r="B10" s="34" t="s">
        <v>31</v>
      </c>
      <c r="C10" s="34"/>
      <c r="D10" s="45">
        <v>0.161</v>
      </c>
      <c r="E10" s="45">
        <v>0</v>
      </c>
      <c r="F10" s="45">
        <v>0</v>
      </c>
      <c r="G10" s="45">
        <v>0</v>
      </c>
      <c r="H10" s="45">
        <v>0</v>
      </c>
      <c r="I10" s="45">
        <v>4.84</v>
      </c>
      <c r="J10" s="46">
        <v>0</v>
      </c>
      <c r="K10" s="47">
        <f t="shared" si="0"/>
        <v>5.0009999999999994</v>
      </c>
      <c r="L10" s="48">
        <v>0.17799999999999999</v>
      </c>
      <c r="M10" s="47">
        <f t="shared" si="1"/>
        <v>4.8229999999999995</v>
      </c>
      <c r="N10" s="45">
        <v>0</v>
      </c>
      <c r="O10" s="45">
        <v>1.46</v>
      </c>
      <c r="P10" s="49">
        <f t="shared" si="2"/>
        <v>6.2829999999999995</v>
      </c>
      <c r="Q10" s="50">
        <v>0.83</v>
      </c>
      <c r="R10" s="49">
        <f t="shared" si="3"/>
        <v>5.4529999999999994</v>
      </c>
      <c r="S10" s="45">
        <v>0</v>
      </c>
      <c r="T10" s="51">
        <v>1.46</v>
      </c>
      <c r="U10" s="43"/>
      <c r="W10"/>
    </row>
    <row r="11" spans="1:24" x14ac:dyDescent="0.25">
      <c r="A11" s="44">
        <v>43804</v>
      </c>
      <c r="B11" s="34" t="s">
        <v>32</v>
      </c>
      <c r="C11" s="34"/>
      <c r="D11" s="45">
        <v>0.81599999999999995</v>
      </c>
      <c r="E11" s="45">
        <v>0</v>
      </c>
      <c r="F11" s="45">
        <v>0</v>
      </c>
      <c r="G11" s="45">
        <v>0</v>
      </c>
      <c r="H11" s="45">
        <v>0</v>
      </c>
      <c r="I11" s="45">
        <v>2.36</v>
      </c>
      <c r="J11" s="46">
        <v>0</v>
      </c>
      <c r="K11" s="47">
        <f t="shared" si="0"/>
        <v>3.1759999999999997</v>
      </c>
      <c r="L11" s="48">
        <v>0.17599999999999999</v>
      </c>
      <c r="M11" s="47">
        <f t="shared" si="1"/>
        <v>2.9999999999999996</v>
      </c>
      <c r="N11" s="45">
        <v>0</v>
      </c>
      <c r="O11" s="45">
        <v>1</v>
      </c>
      <c r="P11" s="49">
        <f t="shared" si="2"/>
        <v>3.9999999999999996</v>
      </c>
      <c r="Q11" s="50">
        <v>0.84</v>
      </c>
      <c r="R11" s="49">
        <f t="shared" si="3"/>
        <v>3.1599999999999997</v>
      </c>
      <c r="S11" s="45">
        <v>0</v>
      </c>
      <c r="T11" s="51">
        <v>1</v>
      </c>
      <c r="U11" s="43"/>
      <c r="W11"/>
    </row>
    <row r="12" spans="1:24" x14ac:dyDescent="0.25">
      <c r="A12" s="44">
        <v>43805</v>
      </c>
      <c r="B12" s="34" t="s">
        <v>33</v>
      </c>
      <c r="C12" s="34"/>
      <c r="D12" s="45">
        <v>1.9350000000000001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6">
        <v>0</v>
      </c>
      <c r="K12" s="47">
        <f t="shared" si="0"/>
        <v>1.9350000000000001</v>
      </c>
      <c r="L12" s="48">
        <v>0.17299999999999999</v>
      </c>
      <c r="M12" s="47">
        <f t="shared" si="1"/>
        <v>1.762</v>
      </c>
      <c r="N12" s="45">
        <v>0</v>
      </c>
      <c r="O12" s="45">
        <v>1.45</v>
      </c>
      <c r="P12" s="49">
        <f t="shared" si="2"/>
        <v>3.2119999999999997</v>
      </c>
      <c r="Q12" s="50">
        <v>0.83</v>
      </c>
      <c r="R12" s="49">
        <f t="shared" si="3"/>
        <v>2.3819999999999997</v>
      </c>
      <c r="S12" s="45">
        <v>0</v>
      </c>
      <c r="T12" s="51">
        <v>1.45</v>
      </c>
      <c r="U12" s="43"/>
      <c r="W12"/>
    </row>
    <row r="13" spans="1:24" x14ac:dyDescent="0.25">
      <c r="A13" s="44">
        <v>43806</v>
      </c>
      <c r="B13" s="34" t="s">
        <v>34</v>
      </c>
      <c r="C13" s="34"/>
      <c r="D13" s="45">
        <v>1.931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6">
        <v>0</v>
      </c>
      <c r="K13" s="47">
        <f t="shared" si="0"/>
        <v>1.931</v>
      </c>
      <c r="L13" s="48">
        <v>0.17499999999999999</v>
      </c>
      <c r="M13" s="47">
        <f t="shared" si="1"/>
        <v>1.756</v>
      </c>
      <c r="N13" s="45">
        <v>0</v>
      </c>
      <c r="O13" s="45">
        <v>1.45</v>
      </c>
      <c r="P13" s="49">
        <f t="shared" si="2"/>
        <v>3.206</v>
      </c>
      <c r="Q13" s="50">
        <v>0.81</v>
      </c>
      <c r="R13" s="49">
        <f t="shared" si="3"/>
        <v>2.3959999999999999</v>
      </c>
      <c r="S13" s="45">
        <v>0</v>
      </c>
      <c r="T13" s="51">
        <v>1.45</v>
      </c>
      <c r="U13" s="43"/>
      <c r="W13"/>
    </row>
    <row r="14" spans="1:24" x14ac:dyDescent="0.25">
      <c r="A14" s="44">
        <v>43807</v>
      </c>
      <c r="B14" s="34" t="s">
        <v>28</v>
      </c>
      <c r="C14" s="34"/>
      <c r="D14" s="45">
        <v>2.0139999999999998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6">
        <v>0</v>
      </c>
      <c r="K14" s="47">
        <f t="shared" si="0"/>
        <v>2.0139999999999998</v>
      </c>
      <c r="L14" s="48">
        <v>0.17599999999999999</v>
      </c>
      <c r="M14" s="47">
        <f t="shared" si="1"/>
        <v>1.8379999999999999</v>
      </c>
      <c r="N14" s="45">
        <v>0</v>
      </c>
      <c r="O14" s="45">
        <v>1.46</v>
      </c>
      <c r="P14" s="49">
        <f t="shared" si="2"/>
        <v>3.298</v>
      </c>
      <c r="Q14" s="50">
        <v>0.81</v>
      </c>
      <c r="R14" s="49">
        <f t="shared" si="3"/>
        <v>2.488</v>
      </c>
      <c r="S14" s="45">
        <v>0</v>
      </c>
      <c r="T14" s="51">
        <v>1.46</v>
      </c>
      <c r="U14" s="43"/>
      <c r="W14"/>
    </row>
    <row r="15" spans="1:24" x14ac:dyDescent="0.25">
      <c r="A15" s="44">
        <v>43808</v>
      </c>
      <c r="B15" s="34" t="s">
        <v>29</v>
      </c>
      <c r="C15" s="34"/>
      <c r="D15" s="45">
        <v>1.212</v>
      </c>
      <c r="E15" s="45">
        <v>0</v>
      </c>
      <c r="F15" s="45">
        <v>0</v>
      </c>
      <c r="G15" s="45">
        <v>0</v>
      </c>
      <c r="H15" s="45">
        <v>0</v>
      </c>
      <c r="I15" s="45">
        <v>5.88</v>
      </c>
      <c r="J15" s="46">
        <v>0</v>
      </c>
      <c r="K15" s="47">
        <f t="shared" si="0"/>
        <v>7.0919999999999996</v>
      </c>
      <c r="L15" s="48">
        <v>0.17699999999999999</v>
      </c>
      <c r="M15" s="47">
        <f t="shared" si="1"/>
        <v>6.915</v>
      </c>
      <c r="N15" s="45">
        <v>0</v>
      </c>
      <c r="O15" s="45">
        <v>1.45</v>
      </c>
      <c r="P15" s="49">
        <f t="shared" si="2"/>
        <v>8.3650000000000002</v>
      </c>
      <c r="Q15" s="50">
        <v>0.81</v>
      </c>
      <c r="R15" s="49">
        <f t="shared" si="3"/>
        <v>7.5549999999999997</v>
      </c>
      <c r="S15" s="45">
        <v>0</v>
      </c>
      <c r="T15" s="51">
        <v>1.45</v>
      </c>
      <c r="U15" s="43"/>
      <c r="W15"/>
    </row>
    <row r="16" spans="1:24" x14ac:dyDescent="0.25">
      <c r="A16" s="44">
        <v>43809</v>
      </c>
      <c r="B16" s="34" t="s">
        <v>30</v>
      </c>
      <c r="C16" s="34"/>
      <c r="D16" s="45">
        <v>0</v>
      </c>
      <c r="E16" s="45">
        <v>0</v>
      </c>
      <c r="F16" s="45">
        <v>0</v>
      </c>
      <c r="G16" s="45">
        <v>0.02</v>
      </c>
      <c r="H16" s="45">
        <v>0</v>
      </c>
      <c r="I16" s="45">
        <v>5.31</v>
      </c>
      <c r="J16" s="46">
        <v>0</v>
      </c>
      <c r="K16" s="47">
        <f t="shared" si="0"/>
        <v>5.3299999999999992</v>
      </c>
      <c r="L16" s="48">
        <v>0.17599999999999999</v>
      </c>
      <c r="M16" s="47">
        <f t="shared" si="1"/>
        <v>5.153999999999999</v>
      </c>
      <c r="N16" s="45">
        <v>0</v>
      </c>
      <c r="O16" s="45">
        <v>1.45</v>
      </c>
      <c r="P16" s="49">
        <f t="shared" si="2"/>
        <v>6.6039999999999992</v>
      </c>
      <c r="Q16" s="50">
        <v>0.85</v>
      </c>
      <c r="R16" s="49">
        <f t="shared" si="3"/>
        <v>5.7539999999999996</v>
      </c>
      <c r="S16" s="45">
        <v>0</v>
      </c>
      <c r="T16" s="51">
        <v>1.45</v>
      </c>
      <c r="U16" s="43"/>
      <c r="W16"/>
    </row>
    <row r="17" spans="1:23" x14ac:dyDescent="0.25">
      <c r="A17" s="44">
        <v>43810</v>
      </c>
      <c r="B17" s="34" t="s">
        <v>31</v>
      </c>
      <c r="C17" s="34"/>
      <c r="D17" s="45">
        <v>0.11899999999999999</v>
      </c>
      <c r="E17" s="45">
        <v>0</v>
      </c>
      <c r="F17" s="45">
        <v>0</v>
      </c>
      <c r="G17" s="45">
        <v>0</v>
      </c>
      <c r="H17" s="45">
        <v>0</v>
      </c>
      <c r="I17" s="45">
        <v>6.37</v>
      </c>
      <c r="J17" s="46">
        <v>0</v>
      </c>
      <c r="K17" s="47">
        <f t="shared" si="0"/>
        <v>6.4889999999999999</v>
      </c>
      <c r="L17" s="48">
        <v>0.17699999999999999</v>
      </c>
      <c r="M17" s="47">
        <f t="shared" si="1"/>
        <v>6.3120000000000003</v>
      </c>
      <c r="N17" s="45">
        <v>0</v>
      </c>
      <c r="O17" s="45">
        <v>1.44</v>
      </c>
      <c r="P17" s="49">
        <f t="shared" si="2"/>
        <v>7.7520000000000007</v>
      </c>
      <c r="Q17" s="50">
        <v>0.84</v>
      </c>
      <c r="R17" s="49">
        <f t="shared" si="3"/>
        <v>6.9120000000000008</v>
      </c>
      <c r="S17" s="45">
        <v>0</v>
      </c>
      <c r="T17" s="51">
        <v>1.44</v>
      </c>
      <c r="U17" s="43"/>
      <c r="W17"/>
    </row>
    <row r="18" spans="1:23" x14ac:dyDescent="0.25">
      <c r="A18" s="44">
        <v>43811</v>
      </c>
      <c r="B18" s="34" t="s">
        <v>32</v>
      </c>
      <c r="C18" s="34"/>
      <c r="D18" s="45">
        <v>1.5629999999999999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6">
        <v>0</v>
      </c>
      <c r="K18" s="47">
        <f t="shared" si="0"/>
        <v>1.5629999999999999</v>
      </c>
      <c r="L18" s="48">
        <v>0.17699999999999999</v>
      </c>
      <c r="M18" s="47">
        <f t="shared" si="1"/>
        <v>1.3859999999999999</v>
      </c>
      <c r="N18" s="45">
        <v>0</v>
      </c>
      <c r="O18" s="45">
        <v>1.44</v>
      </c>
      <c r="P18" s="49">
        <f t="shared" si="2"/>
        <v>2.8259999999999996</v>
      </c>
      <c r="Q18" s="50">
        <v>0.86</v>
      </c>
      <c r="R18" s="49">
        <f t="shared" si="3"/>
        <v>1.9659999999999997</v>
      </c>
      <c r="S18" s="45">
        <v>0</v>
      </c>
      <c r="T18" s="51">
        <v>1.44</v>
      </c>
      <c r="U18" s="43"/>
      <c r="W18"/>
    </row>
    <row r="19" spans="1:23" x14ac:dyDescent="0.25">
      <c r="A19" s="44">
        <v>43812</v>
      </c>
      <c r="B19" s="34" t="s">
        <v>33</v>
      </c>
      <c r="C19" s="34"/>
      <c r="D19" s="45">
        <v>1.931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6">
        <v>0</v>
      </c>
      <c r="K19" s="47">
        <f t="shared" si="0"/>
        <v>1.931</v>
      </c>
      <c r="L19" s="48">
        <v>0.17499999999999999</v>
      </c>
      <c r="M19" s="47">
        <f t="shared" si="1"/>
        <v>1.756</v>
      </c>
      <c r="N19" s="45">
        <v>0</v>
      </c>
      <c r="O19" s="45">
        <v>1.45</v>
      </c>
      <c r="P19" s="49">
        <f t="shared" si="2"/>
        <v>3.206</v>
      </c>
      <c r="Q19" s="50">
        <v>0.86</v>
      </c>
      <c r="R19" s="49">
        <f t="shared" si="3"/>
        <v>2.3460000000000001</v>
      </c>
      <c r="S19" s="45">
        <v>0</v>
      </c>
      <c r="T19" s="51">
        <v>1.45</v>
      </c>
      <c r="U19" s="43"/>
      <c r="W19"/>
    </row>
    <row r="20" spans="1:23" x14ac:dyDescent="0.25">
      <c r="A20" s="44">
        <v>43813</v>
      </c>
      <c r="B20" s="34" t="s">
        <v>34</v>
      </c>
      <c r="C20" s="34"/>
      <c r="D20" s="45">
        <v>1.496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>
        <v>0</v>
      </c>
      <c r="K20" s="47">
        <f t="shared" si="0"/>
        <v>1.496</v>
      </c>
      <c r="L20" s="48">
        <v>0.17599999999999999</v>
      </c>
      <c r="M20" s="47">
        <f t="shared" si="1"/>
        <v>1.32</v>
      </c>
      <c r="N20" s="45">
        <v>0</v>
      </c>
      <c r="O20" s="45">
        <v>1.46</v>
      </c>
      <c r="P20" s="49">
        <f t="shared" si="2"/>
        <v>2.7800000000000002</v>
      </c>
      <c r="Q20" s="50">
        <v>0.85</v>
      </c>
      <c r="R20" s="49">
        <f t="shared" si="3"/>
        <v>1.9300000000000002</v>
      </c>
      <c r="S20" s="45">
        <v>0</v>
      </c>
      <c r="T20" s="51">
        <v>1.46</v>
      </c>
      <c r="U20" s="43"/>
      <c r="W20"/>
    </row>
    <row r="21" spans="1:23" x14ac:dyDescent="0.25">
      <c r="A21" s="44">
        <v>43814</v>
      </c>
      <c r="B21" s="34" t="s">
        <v>28</v>
      </c>
      <c r="C21" s="34"/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6">
        <v>0</v>
      </c>
      <c r="K21" s="47">
        <f t="shared" si="0"/>
        <v>0</v>
      </c>
      <c r="L21" s="48">
        <v>0.17599999999999999</v>
      </c>
      <c r="M21" s="47">
        <f t="shared" si="1"/>
        <v>-0.17599999999999999</v>
      </c>
      <c r="N21" s="45">
        <v>0</v>
      </c>
      <c r="O21" s="45">
        <v>1.4641999999999999</v>
      </c>
      <c r="P21" s="49">
        <f t="shared" si="2"/>
        <v>1.2882</v>
      </c>
      <c r="Q21" s="50">
        <v>0.84</v>
      </c>
      <c r="R21" s="49">
        <f t="shared" si="3"/>
        <v>0.44820000000000004</v>
      </c>
      <c r="S21" s="45">
        <v>0</v>
      </c>
      <c r="T21" s="51">
        <v>1.4641999999999999</v>
      </c>
      <c r="U21" s="43"/>
      <c r="W21"/>
    </row>
    <row r="22" spans="1:23" x14ac:dyDescent="0.25">
      <c r="A22" s="44">
        <v>43815</v>
      </c>
      <c r="B22" s="34" t="s">
        <v>29</v>
      </c>
      <c r="C22" s="34"/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2.2999999999999998</v>
      </c>
      <c r="J22" s="46">
        <v>0</v>
      </c>
      <c r="K22" s="47">
        <f t="shared" si="0"/>
        <v>2.2999999999999998</v>
      </c>
      <c r="L22" s="48">
        <v>0.17199999999999999</v>
      </c>
      <c r="M22" s="47">
        <f t="shared" si="1"/>
        <v>2.1279999999999997</v>
      </c>
      <c r="N22" s="45">
        <v>0</v>
      </c>
      <c r="O22" s="45">
        <v>1.02</v>
      </c>
      <c r="P22" s="49">
        <f t="shared" si="2"/>
        <v>3.1479999999999997</v>
      </c>
      <c r="Q22" s="50">
        <v>0.7</v>
      </c>
      <c r="R22" s="49">
        <f t="shared" si="3"/>
        <v>2.4479999999999995</v>
      </c>
      <c r="S22" s="45">
        <v>0</v>
      </c>
      <c r="T22" s="51">
        <v>1.02</v>
      </c>
      <c r="U22" s="43"/>
      <c r="W22"/>
    </row>
    <row r="23" spans="1:23" x14ac:dyDescent="0.25">
      <c r="A23" s="44">
        <v>43816</v>
      </c>
      <c r="B23" s="34" t="s">
        <v>30</v>
      </c>
      <c r="C23" s="34"/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4.49</v>
      </c>
      <c r="J23" s="46">
        <v>0</v>
      </c>
      <c r="K23" s="47">
        <f t="shared" si="0"/>
        <v>4.49</v>
      </c>
      <c r="L23" s="48">
        <v>0.17100000000000001</v>
      </c>
      <c r="M23" s="47">
        <f t="shared" si="1"/>
        <v>4.319</v>
      </c>
      <c r="N23" s="45">
        <v>0</v>
      </c>
      <c r="O23" s="45">
        <v>0.74</v>
      </c>
      <c r="P23" s="49">
        <f t="shared" si="2"/>
        <v>5.0590000000000002</v>
      </c>
      <c r="Q23" s="50">
        <v>0.62</v>
      </c>
      <c r="R23" s="49">
        <f t="shared" si="3"/>
        <v>4.4390000000000001</v>
      </c>
      <c r="S23" s="45">
        <v>0</v>
      </c>
      <c r="T23" s="51">
        <v>0.74</v>
      </c>
      <c r="U23" s="43"/>
      <c r="W23"/>
    </row>
    <row r="24" spans="1:23" x14ac:dyDescent="0.25">
      <c r="A24" s="44">
        <v>43817</v>
      </c>
      <c r="B24" s="34" t="s">
        <v>31</v>
      </c>
      <c r="C24" s="34"/>
      <c r="D24" s="45">
        <v>0.67700000000000005</v>
      </c>
      <c r="E24" s="45">
        <v>0</v>
      </c>
      <c r="F24" s="45">
        <v>0</v>
      </c>
      <c r="G24" s="45">
        <v>0</v>
      </c>
      <c r="H24" s="45">
        <v>0</v>
      </c>
      <c r="I24" s="45">
        <v>5.08</v>
      </c>
      <c r="J24" s="46">
        <v>0</v>
      </c>
      <c r="K24" s="47">
        <f t="shared" si="0"/>
        <v>5.7569999999999997</v>
      </c>
      <c r="L24" s="48">
        <v>0.17499999999999999</v>
      </c>
      <c r="M24" s="47">
        <f t="shared" si="1"/>
        <v>5.5819999999999999</v>
      </c>
      <c r="N24" s="45">
        <v>0</v>
      </c>
      <c r="O24" s="45">
        <v>0.74</v>
      </c>
      <c r="P24" s="49">
        <f t="shared" si="2"/>
        <v>6.3220000000000001</v>
      </c>
      <c r="Q24" s="50">
        <v>0.63</v>
      </c>
      <c r="R24" s="49">
        <f t="shared" si="3"/>
        <v>5.6920000000000002</v>
      </c>
      <c r="S24" s="45">
        <v>0</v>
      </c>
      <c r="T24" s="51">
        <v>0.74</v>
      </c>
      <c r="U24" s="43"/>
      <c r="W24"/>
    </row>
    <row r="25" spans="1:23" x14ac:dyDescent="0.25">
      <c r="A25" s="44">
        <v>43818</v>
      </c>
      <c r="B25" s="34" t="s">
        <v>32</v>
      </c>
      <c r="C25" s="34"/>
      <c r="D25" s="45">
        <v>1.7110000000000001</v>
      </c>
      <c r="E25" s="45">
        <v>0</v>
      </c>
      <c r="F25" s="45">
        <v>0</v>
      </c>
      <c r="G25" s="45">
        <v>0</v>
      </c>
      <c r="H25" s="45">
        <v>0</v>
      </c>
      <c r="I25" s="45">
        <v>5.05</v>
      </c>
      <c r="J25" s="46">
        <v>0</v>
      </c>
      <c r="K25" s="47">
        <f t="shared" si="0"/>
        <v>6.7610000000000001</v>
      </c>
      <c r="L25" s="48">
        <v>5.0999999999999997E-2</v>
      </c>
      <c r="M25" s="47">
        <f t="shared" si="1"/>
        <v>6.71</v>
      </c>
      <c r="N25" s="45">
        <v>0</v>
      </c>
      <c r="O25" s="45">
        <v>0.73</v>
      </c>
      <c r="P25" s="49">
        <f t="shared" si="2"/>
        <v>7.4399999999999995</v>
      </c>
      <c r="Q25" s="50">
        <v>0.62</v>
      </c>
      <c r="R25" s="49">
        <f t="shared" si="3"/>
        <v>6.8199999999999994</v>
      </c>
      <c r="S25" s="45">
        <v>0</v>
      </c>
      <c r="T25" s="51">
        <v>0.73</v>
      </c>
      <c r="U25" s="43"/>
      <c r="W25"/>
    </row>
    <row r="26" spans="1:23" x14ac:dyDescent="0.25">
      <c r="A26" s="44">
        <v>43819</v>
      </c>
      <c r="B26" s="34" t="s">
        <v>33</v>
      </c>
      <c r="C26" s="34"/>
      <c r="D26" s="45">
        <v>1.986</v>
      </c>
      <c r="E26" s="45">
        <v>0</v>
      </c>
      <c r="F26" s="45">
        <v>0</v>
      </c>
      <c r="G26" s="45">
        <v>0</v>
      </c>
      <c r="H26" s="45">
        <v>0</v>
      </c>
      <c r="I26" s="45">
        <v>2.83</v>
      </c>
      <c r="J26" s="46">
        <v>0</v>
      </c>
      <c r="K26" s="47">
        <f t="shared" si="0"/>
        <v>4.8159999999999998</v>
      </c>
      <c r="L26" s="48">
        <v>0</v>
      </c>
      <c r="M26" s="47">
        <f t="shared" si="1"/>
        <v>4.8159999999999998</v>
      </c>
      <c r="N26" s="45">
        <v>0</v>
      </c>
      <c r="O26" s="45">
        <v>0.73</v>
      </c>
      <c r="P26" s="49">
        <f t="shared" si="2"/>
        <v>5.5459999999999994</v>
      </c>
      <c r="Q26" s="50">
        <v>0.63</v>
      </c>
      <c r="R26" s="49">
        <f t="shared" si="3"/>
        <v>4.9159999999999995</v>
      </c>
      <c r="S26" s="45">
        <v>0</v>
      </c>
      <c r="T26" s="51">
        <v>0.73</v>
      </c>
      <c r="U26" s="43"/>
      <c r="W26"/>
    </row>
    <row r="27" spans="1:23" x14ac:dyDescent="0.25">
      <c r="A27" s="44">
        <v>43820</v>
      </c>
      <c r="B27" s="34" t="s">
        <v>34</v>
      </c>
      <c r="C27" s="34"/>
      <c r="D27" s="45">
        <v>1.9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6">
        <v>0</v>
      </c>
      <c r="K27" s="47">
        <f t="shared" si="0"/>
        <v>1.9</v>
      </c>
      <c r="L27" s="48">
        <v>0</v>
      </c>
      <c r="M27" s="47">
        <f t="shared" si="1"/>
        <v>1.9</v>
      </c>
      <c r="N27" s="45">
        <v>0</v>
      </c>
      <c r="O27" s="45">
        <v>0.73</v>
      </c>
      <c r="P27" s="49">
        <f t="shared" si="2"/>
        <v>2.63</v>
      </c>
      <c r="Q27" s="50">
        <v>0.62</v>
      </c>
      <c r="R27" s="49">
        <f t="shared" si="3"/>
        <v>2.0099999999999998</v>
      </c>
      <c r="S27" s="45">
        <v>0</v>
      </c>
      <c r="T27" s="51">
        <v>0.73</v>
      </c>
      <c r="U27" s="43"/>
      <c r="W27"/>
    </row>
    <row r="28" spans="1:23" x14ac:dyDescent="0.25">
      <c r="A28" s="44">
        <v>43821</v>
      </c>
      <c r="B28" s="34" t="s">
        <v>28</v>
      </c>
      <c r="C28" s="34"/>
      <c r="D28" s="45">
        <v>1.796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6">
        <v>0</v>
      </c>
      <c r="K28" s="47">
        <f t="shared" si="0"/>
        <v>1.796</v>
      </c>
      <c r="L28" s="48">
        <v>0</v>
      </c>
      <c r="M28" s="47">
        <f t="shared" si="1"/>
        <v>1.796</v>
      </c>
      <c r="N28" s="45">
        <v>0</v>
      </c>
      <c r="O28" s="45">
        <v>0.72</v>
      </c>
      <c r="P28" s="49">
        <f t="shared" si="2"/>
        <v>2.516</v>
      </c>
      <c r="Q28" s="50">
        <v>0.62</v>
      </c>
      <c r="R28" s="49">
        <f t="shared" si="3"/>
        <v>1.8959999999999999</v>
      </c>
      <c r="S28" s="45">
        <v>0</v>
      </c>
      <c r="T28" s="51">
        <v>0.72</v>
      </c>
      <c r="U28" s="43"/>
      <c r="W28"/>
    </row>
    <row r="29" spans="1:23" x14ac:dyDescent="0.25">
      <c r="A29" s="44">
        <v>43822</v>
      </c>
      <c r="B29" s="34" t="s">
        <v>29</v>
      </c>
      <c r="C29" s="34"/>
      <c r="D29" s="45">
        <v>1.5089999999999999</v>
      </c>
      <c r="E29" s="45">
        <v>0</v>
      </c>
      <c r="F29" s="45">
        <v>0</v>
      </c>
      <c r="G29" s="45">
        <v>0</v>
      </c>
      <c r="H29" s="45">
        <v>0</v>
      </c>
      <c r="I29" s="45">
        <v>3.06</v>
      </c>
      <c r="J29" s="46">
        <v>0</v>
      </c>
      <c r="K29" s="47">
        <f t="shared" si="0"/>
        <v>4.569</v>
      </c>
      <c r="L29" s="48">
        <v>0</v>
      </c>
      <c r="M29" s="47">
        <f t="shared" si="1"/>
        <v>4.569</v>
      </c>
      <c r="N29" s="45">
        <v>0</v>
      </c>
      <c r="O29" s="45">
        <v>0.53</v>
      </c>
      <c r="P29" s="49">
        <f t="shared" si="2"/>
        <v>5.0990000000000002</v>
      </c>
      <c r="Q29" s="50">
        <v>0.56999999999999995</v>
      </c>
      <c r="R29" s="49">
        <f t="shared" si="3"/>
        <v>4.5289999999999999</v>
      </c>
      <c r="S29" s="45">
        <v>0</v>
      </c>
      <c r="T29" s="51">
        <v>0.53</v>
      </c>
      <c r="U29" s="43"/>
      <c r="W29"/>
    </row>
    <row r="30" spans="1:23" x14ac:dyDescent="0.25">
      <c r="A30" s="44">
        <v>43823</v>
      </c>
      <c r="B30" s="34" t="s">
        <v>30</v>
      </c>
      <c r="C30" s="34"/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5.0599999999999996</v>
      </c>
      <c r="J30" s="46">
        <v>0</v>
      </c>
      <c r="K30" s="47">
        <f t="shared" si="0"/>
        <v>5.0599999999999996</v>
      </c>
      <c r="L30" s="48">
        <v>0</v>
      </c>
      <c r="M30" s="47">
        <f t="shared" si="1"/>
        <v>5.0599999999999996</v>
      </c>
      <c r="N30" s="45">
        <v>0</v>
      </c>
      <c r="O30" s="45">
        <v>0.42</v>
      </c>
      <c r="P30" s="49">
        <f t="shared" si="2"/>
        <v>5.4799999999999995</v>
      </c>
      <c r="Q30" s="50">
        <v>0.55000000000000004</v>
      </c>
      <c r="R30" s="49">
        <f t="shared" si="3"/>
        <v>4.93</v>
      </c>
      <c r="S30" s="45">
        <v>0</v>
      </c>
      <c r="T30" s="51">
        <v>0.42</v>
      </c>
      <c r="U30" s="43"/>
      <c r="W30"/>
    </row>
    <row r="31" spans="1:23" x14ac:dyDescent="0.25">
      <c r="A31" s="44">
        <v>43824</v>
      </c>
      <c r="B31" s="34" t="s">
        <v>31</v>
      </c>
      <c r="C31" s="34"/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5.05</v>
      </c>
      <c r="J31" s="46">
        <v>0</v>
      </c>
      <c r="K31" s="47">
        <f t="shared" si="0"/>
        <v>5.05</v>
      </c>
      <c r="L31" s="48">
        <v>0</v>
      </c>
      <c r="M31" s="47">
        <f t="shared" si="1"/>
        <v>5.05</v>
      </c>
      <c r="N31" s="45">
        <v>0</v>
      </c>
      <c r="O31" s="45">
        <v>0.42</v>
      </c>
      <c r="P31" s="49">
        <f t="shared" si="2"/>
        <v>5.47</v>
      </c>
      <c r="Q31" s="50">
        <v>0.55000000000000004</v>
      </c>
      <c r="R31" s="49">
        <f t="shared" si="3"/>
        <v>4.92</v>
      </c>
      <c r="S31" s="45">
        <v>0</v>
      </c>
      <c r="T31" s="51">
        <v>0.42</v>
      </c>
      <c r="U31" s="43"/>
      <c r="W31"/>
    </row>
    <row r="32" spans="1:23" x14ac:dyDescent="0.25">
      <c r="A32" s="44">
        <v>43825</v>
      </c>
      <c r="B32" s="34" t="s">
        <v>32</v>
      </c>
      <c r="C32" s="34"/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3.81</v>
      </c>
      <c r="J32" s="46">
        <v>0</v>
      </c>
      <c r="K32" s="47">
        <f t="shared" si="0"/>
        <v>3.81</v>
      </c>
      <c r="L32" s="48">
        <v>0</v>
      </c>
      <c r="M32" s="47">
        <f t="shared" si="1"/>
        <v>3.81</v>
      </c>
      <c r="N32" s="45">
        <v>0</v>
      </c>
      <c r="O32" s="45">
        <v>0.52</v>
      </c>
      <c r="P32" s="49">
        <f t="shared" si="2"/>
        <v>4.33</v>
      </c>
      <c r="Q32" s="50">
        <v>0.56000000000000005</v>
      </c>
      <c r="R32" s="49">
        <f t="shared" si="3"/>
        <v>3.77</v>
      </c>
      <c r="S32" s="45">
        <v>0</v>
      </c>
      <c r="T32" s="51">
        <v>0.52</v>
      </c>
      <c r="U32" s="43"/>
      <c r="W32"/>
    </row>
    <row r="33" spans="1:23" x14ac:dyDescent="0.25">
      <c r="A33" s="44">
        <v>43826</v>
      </c>
      <c r="B33" s="34" t="s">
        <v>33</v>
      </c>
      <c r="C33" s="34"/>
      <c r="D33" s="45">
        <v>1.339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6">
        <v>0</v>
      </c>
      <c r="K33" s="47">
        <f t="shared" si="0"/>
        <v>1.339</v>
      </c>
      <c r="L33" s="48">
        <v>0</v>
      </c>
      <c r="M33" s="47">
        <f t="shared" si="1"/>
        <v>1.339</v>
      </c>
      <c r="N33" s="45">
        <v>0</v>
      </c>
      <c r="O33" s="45">
        <v>0.49</v>
      </c>
      <c r="P33" s="49">
        <f t="shared" si="2"/>
        <v>1.829</v>
      </c>
      <c r="Q33" s="50">
        <v>0.55000000000000004</v>
      </c>
      <c r="R33" s="49">
        <f t="shared" si="3"/>
        <v>1.2789999999999999</v>
      </c>
      <c r="S33" s="45">
        <v>0</v>
      </c>
      <c r="T33" s="51">
        <v>0.49</v>
      </c>
      <c r="U33" s="43"/>
      <c r="W33"/>
    </row>
    <row r="34" spans="1:23" x14ac:dyDescent="0.25">
      <c r="A34" s="44">
        <v>43827</v>
      </c>
      <c r="B34" s="34" t="s">
        <v>34</v>
      </c>
      <c r="C34" s="34"/>
      <c r="D34" s="45">
        <v>2.052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6">
        <v>0</v>
      </c>
      <c r="K34" s="47">
        <f t="shared" si="0"/>
        <v>2.052</v>
      </c>
      <c r="L34" s="48">
        <v>0</v>
      </c>
      <c r="M34" s="47">
        <f t="shared" si="1"/>
        <v>2.052</v>
      </c>
      <c r="N34" s="45">
        <v>0</v>
      </c>
      <c r="O34" s="45">
        <v>0.42</v>
      </c>
      <c r="P34" s="49">
        <f t="shared" si="2"/>
        <v>2.472</v>
      </c>
      <c r="Q34" s="50">
        <v>0.54</v>
      </c>
      <c r="R34" s="49">
        <f t="shared" si="3"/>
        <v>1.9319999999999999</v>
      </c>
      <c r="S34" s="45">
        <v>0</v>
      </c>
      <c r="T34" s="51">
        <v>0.42</v>
      </c>
      <c r="U34" s="43"/>
      <c r="W34"/>
    </row>
    <row r="35" spans="1:23" x14ac:dyDescent="0.25">
      <c r="A35" s="44">
        <v>43828</v>
      </c>
      <c r="B35" s="34" t="s">
        <v>28</v>
      </c>
      <c r="C35" s="34"/>
      <c r="D35" s="45">
        <v>2.0510000000000002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  <c r="K35" s="47">
        <f t="shared" si="0"/>
        <v>2.0510000000000002</v>
      </c>
      <c r="L35" s="48">
        <v>0</v>
      </c>
      <c r="M35" s="47">
        <f t="shared" si="1"/>
        <v>2.0510000000000002</v>
      </c>
      <c r="N35" s="45">
        <v>0</v>
      </c>
      <c r="O35" s="45">
        <v>0.42</v>
      </c>
      <c r="P35" s="49">
        <f t="shared" si="2"/>
        <v>2.4710000000000001</v>
      </c>
      <c r="Q35" s="50">
        <v>0.54</v>
      </c>
      <c r="R35" s="49">
        <f t="shared" si="3"/>
        <v>1.931</v>
      </c>
      <c r="S35" s="45">
        <v>0</v>
      </c>
      <c r="T35" s="51">
        <v>0.42</v>
      </c>
      <c r="U35" s="43"/>
      <c r="W35"/>
    </row>
    <row r="36" spans="1:23" x14ac:dyDescent="0.25">
      <c r="A36" s="44">
        <v>43829</v>
      </c>
      <c r="B36" s="34" t="s">
        <v>29</v>
      </c>
      <c r="C36" s="34"/>
      <c r="D36" s="45">
        <v>1.7909999999999999</v>
      </c>
      <c r="E36" s="45">
        <v>0</v>
      </c>
      <c r="F36" s="45">
        <v>0</v>
      </c>
      <c r="G36" s="45">
        <v>0</v>
      </c>
      <c r="H36" s="45">
        <v>0</v>
      </c>
      <c r="I36" s="45">
        <v>2.98</v>
      </c>
      <c r="J36" s="46">
        <v>0</v>
      </c>
      <c r="K36" s="47">
        <f t="shared" si="0"/>
        <v>4.7709999999999999</v>
      </c>
      <c r="L36" s="48">
        <v>0</v>
      </c>
      <c r="M36" s="47">
        <f t="shared" si="1"/>
        <v>4.7709999999999999</v>
      </c>
      <c r="N36" s="45">
        <v>0</v>
      </c>
      <c r="O36" s="45">
        <v>0.42</v>
      </c>
      <c r="P36" s="49">
        <f t="shared" si="2"/>
        <v>5.1909999999999998</v>
      </c>
      <c r="Q36" s="50">
        <v>0.53</v>
      </c>
      <c r="R36" s="49">
        <f t="shared" si="3"/>
        <v>4.6609999999999996</v>
      </c>
      <c r="S36" s="45">
        <v>0</v>
      </c>
      <c r="T36" s="51">
        <v>0.42</v>
      </c>
      <c r="U36" s="43"/>
      <c r="W36"/>
    </row>
    <row r="37" spans="1:23" ht="15.75" thickBot="1" x14ac:dyDescent="0.3">
      <c r="A37" s="52">
        <v>43830</v>
      </c>
      <c r="B37" s="34" t="s">
        <v>30</v>
      </c>
      <c r="C37" s="53"/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4.53</v>
      </c>
      <c r="J37" s="55">
        <v>0</v>
      </c>
      <c r="K37" s="56">
        <f t="shared" si="0"/>
        <v>4.53</v>
      </c>
      <c r="L37" s="57">
        <v>0</v>
      </c>
      <c r="M37" s="56">
        <f t="shared" si="1"/>
        <v>4.53</v>
      </c>
      <c r="N37" s="54">
        <v>0</v>
      </c>
      <c r="O37" s="54">
        <v>0.42</v>
      </c>
      <c r="P37" s="58">
        <f t="shared" si="2"/>
        <v>4.95</v>
      </c>
      <c r="Q37" s="59">
        <v>0.54</v>
      </c>
      <c r="R37" s="58">
        <f t="shared" si="3"/>
        <v>4.41</v>
      </c>
      <c r="S37" s="54">
        <v>0</v>
      </c>
      <c r="T37" s="60">
        <v>0.42</v>
      </c>
      <c r="U37" s="43"/>
      <c r="W37"/>
    </row>
    <row r="38" spans="1:23" ht="15.75" customHeight="1" thickBot="1" x14ac:dyDescent="0.3">
      <c r="A38" s="61"/>
      <c r="B38" s="62"/>
      <c r="C38" s="62" t="s">
        <v>35</v>
      </c>
      <c r="D38" s="63">
        <f t="shared" ref="D38:T38" si="4">SUM(D7:D37)</f>
        <v>30.170999999999996</v>
      </c>
      <c r="E38" s="64">
        <f t="shared" si="4"/>
        <v>0</v>
      </c>
      <c r="F38" s="64">
        <f t="shared" si="4"/>
        <v>0</v>
      </c>
      <c r="G38" s="64">
        <f t="shared" si="4"/>
        <v>2.4E-2</v>
      </c>
      <c r="H38" s="64">
        <f t="shared" si="4"/>
        <v>0</v>
      </c>
      <c r="I38" s="65">
        <f t="shared" si="4"/>
        <v>75.990000000000009</v>
      </c>
      <c r="J38" s="64">
        <f>SUM(J7:J37)</f>
        <v>0</v>
      </c>
      <c r="K38" s="66">
        <f t="shared" si="4"/>
        <v>106.18500000000002</v>
      </c>
      <c r="L38" s="64">
        <f t="shared" si="4"/>
        <v>3.2159999999999997</v>
      </c>
      <c r="M38" s="67">
        <f t="shared" si="4"/>
        <v>102.96900000000004</v>
      </c>
      <c r="N38" s="63">
        <f t="shared" si="4"/>
        <v>0</v>
      </c>
      <c r="O38" s="65">
        <f t="shared" si="4"/>
        <v>30.784200000000006</v>
      </c>
      <c r="P38" s="68">
        <f t="shared" si="4"/>
        <v>133.75319999999999</v>
      </c>
      <c r="Q38" s="69">
        <f t="shared" si="4"/>
        <v>21.259999999999998</v>
      </c>
      <c r="R38" s="70">
        <f t="shared" si="4"/>
        <v>112.49319999999997</v>
      </c>
      <c r="S38" s="71">
        <f t="shared" si="4"/>
        <v>0</v>
      </c>
      <c r="T38" s="72">
        <f t="shared" si="4"/>
        <v>30.784200000000006</v>
      </c>
      <c r="U38" s="73"/>
      <c r="W38"/>
    </row>
    <row r="39" spans="1:23" ht="15.75" thickBot="1" x14ac:dyDescent="0.3">
      <c r="U39" s="3"/>
      <c r="W39"/>
    </row>
    <row r="40" spans="1:23" ht="15.75" thickBot="1" x14ac:dyDescent="0.3">
      <c r="A40" t="s">
        <v>36</v>
      </c>
      <c r="B40" s="25"/>
      <c r="C40" s="25"/>
      <c r="D40" s="74">
        <f t="shared" ref="D40:K40" si="5">+D38/$P38</f>
        <v>0.22557217322650971</v>
      </c>
      <c r="E40" s="75">
        <f t="shared" si="5"/>
        <v>0</v>
      </c>
      <c r="F40" s="75">
        <f t="shared" si="5"/>
        <v>0</v>
      </c>
      <c r="G40" s="75">
        <f t="shared" si="5"/>
        <v>1.7943495931312299E-4</v>
      </c>
      <c r="H40" s="75">
        <f t="shared" si="5"/>
        <v>0</v>
      </c>
      <c r="I40" s="75">
        <f t="shared" si="5"/>
        <v>0.56813593992517575</v>
      </c>
      <c r="J40" s="75">
        <f t="shared" si="5"/>
        <v>0</v>
      </c>
      <c r="K40" s="75">
        <f t="shared" si="5"/>
        <v>0.7938875481109986</v>
      </c>
      <c r="L40" s="75"/>
      <c r="M40" s="75"/>
      <c r="N40" s="75">
        <f>+N38/$P38</f>
        <v>0</v>
      </c>
      <c r="O40" s="75">
        <f>+O38/$P38</f>
        <v>0.23015673643696008</v>
      </c>
      <c r="P40" s="76">
        <f>+P38/$P38</f>
        <v>1</v>
      </c>
      <c r="R40" s="77">
        <f>1-(T40+S40)</f>
        <v>0.72634612581027103</v>
      </c>
      <c r="T40" s="78">
        <f>+(T38+S38)/R38</f>
        <v>0.27365387418972892</v>
      </c>
      <c r="U40" s="3"/>
      <c r="W40"/>
    </row>
    <row r="41" spans="1:23" x14ac:dyDescent="0.25">
      <c r="A41" s="25"/>
      <c r="B41" s="25"/>
      <c r="C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R41" t="s">
        <v>37</v>
      </c>
      <c r="T41" t="s">
        <v>38</v>
      </c>
      <c r="U41" s="3"/>
      <c r="W41"/>
    </row>
    <row r="42" spans="1:23" x14ac:dyDescent="0.25">
      <c r="L42" s="81"/>
      <c r="M42" s="81"/>
      <c r="N42" s="81"/>
      <c r="V42" s="3"/>
      <c r="W42"/>
    </row>
    <row r="43" spans="1:23" x14ac:dyDescent="0.25">
      <c r="V43" s="3"/>
      <c r="W43"/>
    </row>
    <row r="44" spans="1:23" x14ac:dyDescent="0.25">
      <c r="P44" s="8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Becca</cp:lastModifiedBy>
  <dcterms:created xsi:type="dcterms:W3CDTF">2020-01-02T23:55:15Z</dcterms:created>
  <dcterms:modified xsi:type="dcterms:W3CDTF">2020-01-03T14:42:36Z</dcterms:modified>
</cp:coreProperties>
</file>