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480"/>
  </bookViews>
  <sheets>
    <sheet name="SEP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Q37" i="1"/>
  <c r="O37" i="1"/>
  <c r="N37" i="1"/>
  <c r="L37" i="1"/>
  <c r="J37" i="1"/>
  <c r="I37" i="1"/>
  <c r="H37" i="1"/>
  <c r="G37" i="1"/>
  <c r="F37" i="1"/>
  <c r="E37" i="1"/>
  <c r="D37" i="1"/>
  <c r="K36" i="1"/>
  <c r="M36" i="1" s="1"/>
  <c r="P36" i="1" s="1"/>
  <c r="R36" i="1" s="1"/>
  <c r="M35" i="1"/>
  <c r="P35" i="1" s="1"/>
  <c r="R35" i="1" s="1"/>
  <c r="K35" i="1"/>
  <c r="K34" i="1"/>
  <c r="M34" i="1" s="1"/>
  <c r="P34" i="1" s="1"/>
  <c r="R34" i="1" s="1"/>
  <c r="M33" i="1"/>
  <c r="P33" i="1" s="1"/>
  <c r="R33" i="1" s="1"/>
  <c r="K33" i="1"/>
  <c r="K32" i="1"/>
  <c r="M32" i="1" s="1"/>
  <c r="P32" i="1" s="1"/>
  <c r="R32" i="1" s="1"/>
  <c r="M31" i="1"/>
  <c r="P31" i="1" s="1"/>
  <c r="R31" i="1" s="1"/>
  <c r="K31" i="1"/>
  <c r="K30" i="1"/>
  <c r="M30" i="1" s="1"/>
  <c r="P30" i="1" s="1"/>
  <c r="R30" i="1" s="1"/>
  <c r="M29" i="1"/>
  <c r="P29" i="1" s="1"/>
  <c r="R29" i="1" s="1"/>
  <c r="K29" i="1"/>
  <c r="K28" i="1"/>
  <c r="M28" i="1" s="1"/>
  <c r="P28" i="1" s="1"/>
  <c r="R28" i="1" s="1"/>
  <c r="M27" i="1"/>
  <c r="P27" i="1" s="1"/>
  <c r="R27" i="1" s="1"/>
  <c r="K27" i="1"/>
  <c r="K26" i="1"/>
  <c r="M26" i="1" s="1"/>
  <c r="P26" i="1" s="1"/>
  <c r="R26" i="1" s="1"/>
  <c r="M25" i="1"/>
  <c r="P25" i="1" s="1"/>
  <c r="R25" i="1" s="1"/>
  <c r="K25" i="1"/>
  <c r="K24" i="1"/>
  <c r="M24" i="1" s="1"/>
  <c r="P24" i="1" s="1"/>
  <c r="R24" i="1" s="1"/>
  <c r="M23" i="1"/>
  <c r="P23" i="1" s="1"/>
  <c r="R23" i="1" s="1"/>
  <c r="K23" i="1"/>
  <c r="K22" i="1"/>
  <c r="M22" i="1" s="1"/>
  <c r="P22" i="1" s="1"/>
  <c r="R22" i="1" s="1"/>
  <c r="M21" i="1"/>
  <c r="P21" i="1" s="1"/>
  <c r="R21" i="1" s="1"/>
  <c r="K21" i="1"/>
  <c r="K20" i="1"/>
  <c r="M20" i="1" s="1"/>
  <c r="P20" i="1" s="1"/>
  <c r="R20" i="1" s="1"/>
  <c r="M19" i="1"/>
  <c r="P19" i="1" s="1"/>
  <c r="R19" i="1" s="1"/>
  <c r="K19" i="1"/>
  <c r="K18" i="1"/>
  <c r="M18" i="1" s="1"/>
  <c r="P18" i="1" s="1"/>
  <c r="R18" i="1" s="1"/>
  <c r="M17" i="1"/>
  <c r="P17" i="1" s="1"/>
  <c r="R17" i="1" s="1"/>
  <c r="K17" i="1"/>
  <c r="K16" i="1"/>
  <c r="M16" i="1" s="1"/>
  <c r="P16" i="1" s="1"/>
  <c r="R16" i="1" s="1"/>
  <c r="M15" i="1"/>
  <c r="P15" i="1" s="1"/>
  <c r="R15" i="1" s="1"/>
  <c r="K15" i="1"/>
  <c r="K14" i="1"/>
  <c r="M14" i="1" s="1"/>
  <c r="P14" i="1" s="1"/>
  <c r="R14" i="1" s="1"/>
  <c r="M13" i="1"/>
  <c r="P13" i="1" s="1"/>
  <c r="R13" i="1" s="1"/>
  <c r="K13" i="1"/>
  <c r="K12" i="1"/>
  <c r="M12" i="1" s="1"/>
  <c r="P12" i="1" s="1"/>
  <c r="R12" i="1" s="1"/>
  <c r="M11" i="1"/>
  <c r="P11" i="1" s="1"/>
  <c r="R11" i="1" s="1"/>
  <c r="K11" i="1"/>
  <c r="K10" i="1"/>
  <c r="M10" i="1" s="1"/>
  <c r="P10" i="1" s="1"/>
  <c r="R10" i="1" s="1"/>
  <c r="M9" i="1"/>
  <c r="P9" i="1" s="1"/>
  <c r="R9" i="1" s="1"/>
  <c r="K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8" i="1"/>
  <c r="M8" i="1" s="1"/>
  <c r="P8" i="1" s="1"/>
  <c r="R8" i="1" s="1"/>
  <c r="A8" i="1"/>
  <c r="M7" i="1"/>
  <c r="M37" i="1" s="1"/>
  <c r="K7" i="1"/>
  <c r="K37" i="1" s="1"/>
  <c r="P7" i="1" l="1"/>
  <c r="P37" i="1" l="1"/>
  <c r="R7" i="1"/>
  <c r="R37" i="1" s="1"/>
  <c r="T39" i="1" s="1"/>
  <c r="R39" i="1" s="1"/>
  <c r="P39" i="1" l="1"/>
  <c r="G39" i="1"/>
  <c r="J39" i="1"/>
  <c r="O39" i="1"/>
  <c r="N39" i="1"/>
  <c r="K39" i="1"/>
  <c r="D39" i="1"/>
  <c r="I39" i="1"/>
  <c r="H39" i="1"/>
  <c r="F39" i="1"/>
  <c r="E39" i="1"/>
</calcChain>
</file>

<file path=xl/sharedStrings.xml><?xml version="1.0" encoding="utf-8"?>
<sst xmlns="http://schemas.openxmlformats.org/spreadsheetml/2006/main" count="68" uniqueCount="39">
  <si>
    <t>ECCV WATER OPERATIONS ACCOUNTING</t>
  </si>
  <si>
    <t>Daily Production</t>
  </si>
  <si>
    <t>Month</t>
  </si>
  <si>
    <t>SEP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</si>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</sst>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5" fontId="0" fillId="8" borderId="24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164" fontId="8" fillId="11" borderId="23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8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3" fillId="4" borderId="27" xfId="0" applyNumberFormat="1" applyFon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5" fontId="0" fillId="8" borderId="27" xfId="1" applyNumberFormat="1" applyFont="1" applyFill="1" applyBorder="1" applyProtection="1">
      <protection locked="0"/>
    </xf>
    <xf numFmtId="164" fontId="8" fillId="3" borderId="29" xfId="3" applyNumberFormat="1" applyFont="1" applyFill="1" applyBorder="1" applyProtection="1">
      <protection locked="0"/>
    </xf>
    <xf numFmtId="0" fontId="4" fillId="12" borderId="5" xfId="0" applyFont="1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14" fontId="4" fillId="12" borderId="6" xfId="0" applyNumberFormat="1" applyFont="1" applyFill="1" applyBorder="1" applyAlignment="1">
      <alignment horizontal="right"/>
    </xf>
    <xf numFmtId="164" fontId="8" fillId="12" borderId="30" xfId="0" applyNumberFormat="1" applyFont="1" applyFill="1" applyBorder="1"/>
    <xf numFmtId="164" fontId="8" fillId="12" borderId="28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6" xfId="0" applyNumberFormat="1" applyFont="1" applyFill="1" applyBorder="1"/>
    <xf numFmtId="164" fontId="8" fillId="9" borderId="33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3" xfId="0" applyNumberFormat="1" applyFont="1" applyFill="1" applyBorder="1" applyProtection="1"/>
    <xf numFmtId="164" fontId="8" fillId="12" borderId="33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="79" zoomScaleNormal="79" workbookViewId="0">
      <selection activeCell="W30" sqref="W30:W31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9.28515625" bestFit="1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6" customWidth="1"/>
  </cols>
  <sheetData>
    <row r="1" spans="1:23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ht="9.75" customHeight="1" thickBot="1" x14ac:dyDescent="0.3">
      <c r="A2" s="7"/>
      <c r="B2" s="8"/>
      <c r="C2" s="8"/>
      <c r="D2" s="8"/>
      <c r="E2" s="8"/>
      <c r="F2" s="8"/>
      <c r="G2" s="8"/>
      <c r="H2" s="8"/>
      <c r="I2" s="9"/>
      <c r="J2" s="4"/>
      <c r="K2" s="4"/>
      <c r="L2" s="5"/>
      <c r="M2" s="10"/>
      <c r="N2" s="10"/>
      <c r="O2" s="10"/>
      <c r="P2" s="10"/>
      <c r="Q2" s="10"/>
      <c r="R2" s="10"/>
      <c r="S2" s="10"/>
      <c r="T2" s="10"/>
      <c r="U2" s="10"/>
      <c r="V2" s="5"/>
      <c r="W2"/>
    </row>
    <row r="3" spans="1:23" ht="27" thickBot="1" x14ac:dyDescent="0.3">
      <c r="A3" s="11"/>
      <c r="B3" s="12"/>
      <c r="C3" s="12"/>
      <c r="D3" s="13">
        <v>2019</v>
      </c>
      <c r="E3" s="13"/>
      <c r="F3" s="13"/>
      <c r="G3" s="13"/>
      <c r="H3" s="13"/>
      <c r="I3" s="14"/>
      <c r="J3" s="15"/>
      <c r="K3" s="15"/>
      <c r="L3" s="5"/>
      <c r="M3" s="10"/>
      <c r="N3" s="10"/>
      <c r="O3" s="10"/>
      <c r="P3" s="10"/>
      <c r="Q3" s="10"/>
      <c r="R3" s="10"/>
      <c r="S3" s="10"/>
      <c r="T3" s="10"/>
      <c r="U3" s="6"/>
      <c r="W3"/>
    </row>
    <row r="4" spans="1:23" ht="16.5" customHeight="1" thickBot="1" x14ac:dyDescent="0.3">
      <c r="A4" s="16"/>
      <c r="B4" s="17"/>
      <c r="C4" s="18"/>
      <c r="D4" s="19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22"/>
      <c r="S4" s="23"/>
      <c r="T4" s="24"/>
      <c r="W4"/>
    </row>
    <row r="5" spans="1:23" ht="58.5" customHeight="1" thickBot="1" x14ac:dyDescent="0.45">
      <c r="A5" s="25" t="s">
        <v>2</v>
      </c>
      <c r="B5" s="26" t="s">
        <v>3</v>
      </c>
      <c r="C5" s="27"/>
      <c r="D5" s="28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30" t="s">
        <v>9</v>
      </c>
      <c r="J5" s="28" t="s">
        <v>10</v>
      </c>
      <c r="K5" s="31" t="s">
        <v>11</v>
      </c>
      <c r="L5" s="32" t="s">
        <v>12</v>
      </c>
      <c r="M5" s="31" t="s">
        <v>13</v>
      </c>
      <c r="N5" s="33" t="s">
        <v>14</v>
      </c>
      <c r="O5" s="34"/>
      <c r="P5" s="35" t="s">
        <v>15</v>
      </c>
      <c r="Q5" s="36" t="s">
        <v>16</v>
      </c>
      <c r="R5" s="37" t="s">
        <v>17</v>
      </c>
      <c r="S5" s="33" t="s">
        <v>14</v>
      </c>
      <c r="T5" s="34"/>
      <c r="W5"/>
    </row>
    <row r="6" spans="1:23" ht="15.75" customHeight="1" thickBot="1" x14ac:dyDescent="0.3">
      <c r="A6" s="38" t="s">
        <v>18</v>
      </c>
      <c r="B6" s="39" t="s">
        <v>19</v>
      </c>
      <c r="C6" s="39"/>
      <c r="D6" s="40" t="s">
        <v>20</v>
      </c>
      <c r="E6" s="40" t="s">
        <v>21</v>
      </c>
      <c r="F6" s="40" t="s">
        <v>21</v>
      </c>
      <c r="G6" s="40" t="s">
        <v>21</v>
      </c>
      <c r="H6" s="40" t="s">
        <v>21</v>
      </c>
      <c r="I6" s="41" t="s">
        <v>22</v>
      </c>
      <c r="J6" s="40"/>
      <c r="K6" s="42" t="s">
        <v>23</v>
      </c>
      <c r="L6" s="43" t="s">
        <v>24</v>
      </c>
      <c r="M6" s="43" t="s">
        <v>25</v>
      </c>
      <c r="N6" s="44" t="s">
        <v>26</v>
      </c>
      <c r="O6" s="45" t="s">
        <v>27</v>
      </c>
      <c r="P6" s="46"/>
      <c r="Q6" s="47"/>
      <c r="R6" s="48"/>
      <c r="S6" s="44" t="s">
        <v>26</v>
      </c>
      <c r="T6" s="45" t="s">
        <v>27</v>
      </c>
      <c r="U6" s="49"/>
      <c r="W6"/>
    </row>
    <row r="7" spans="1:23" x14ac:dyDescent="0.25">
      <c r="A7" s="50">
        <v>43709</v>
      </c>
      <c r="B7" s="51" t="s">
        <v>28</v>
      </c>
      <c r="C7" s="52"/>
      <c r="D7" s="53">
        <v>4.8289999999999997</v>
      </c>
      <c r="E7" s="53">
        <v>2.6760000000000002</v>
      </c>
      <c r="F7" s="53">
        <v>0</v>
      </c>
      <c r="G7" s="53">
        <v>4.7210000000000001</v>
      </c>
      <c r="H7" s="53">
        <v>0</v>
      </c>
      <c r="I7" s="53">
        <v>6.6210000000000004</v>
      </c>
      <c r="J7" s="54"/>
      <c r="K7" s="55">
        <f t="shared" ref="K7:K36" si="0">SUM(D7:I7)</f>
        <v>18.847000000000001</v>
      </c>
      <c r="L7" s="56">
        <v>0</v>
      </c>
      <c r="M7" s="55">
        <f t="shared" ref="M7:M36" si="1">+K7-L7</f>
        <v>18.847000000000001</v>
      </c>
      <c r="N7" s="53">
        <v>0</v>
      </c>
      <c r="O7" s="53">
        <v>2.2120000000000002</v>
      </c>
      <c r="P7" s="57">
        <f t="shared" ref="P7:P36" si="2">SUM(M7:O7)</f>
        <v>21.059000000000001</v>
      </c>
      <c r="Q7" s="58">
        <v>2.27</v>
      </c>
      <c r="R7" s="57">
        <f t="shared" ref="R7:R36" si="3">+P7-Q7</f>
        <v>18.789000000000001</v>
      </c>
      <c r="S7" s="53">
        <v>0</v>
      </c>
      <c r="T7" s="59">
        <v>2.2120000000000002</v>
      </c>
      <c r="U7" s="60"/>
      <c r="W7"/>
    </row>
    <row r="8" spans="1:23" x14ac:dyDescent="0.25">
      <c r="A8" s="61">
        <f>1+A7</f>
        <v>43710</v>
      </c>
      <c r="B8" s="51" t="s">
        <v>29</v>
      </c>
      <c r="C8" s="51"/>
      <c r="D8" s="62">
        <v>4.9989999999999997</v>
      </c>
      <c r="E8" s="62">
        <v>2.7029999999999998</v>
      </c>
      <c r="F8" s="62">
        <v>0</v>
      </c>
      <c r="G8" s="62">
        <v>4.7069999999999999</v>
      </c>
      <c r="H8" s="62">
        <v>0</v>
      </c>
      <c r="I8" s="62">
        <v>6.5880000000000001</v>
      </c>
      <c r="J8" s="54">
        <v>0</v>
      </c>
      <c r="K8" s="63">
        <f t="shared" si="0"/>
        <v>18.997</v>
      </c>
      <c r="L8" s="64">
        <v>0</v>
      </c>
      <c r="M8" s="63">
        <f t="shared" si="1"/>
        <v>18.997</v>
      </c>
      <c r="N8" s="62">
        <v>0</v>
      </c>
      <c r="O8" s="62">
        <v>2.2069999999999999</v>
      </c>
      <c r="P8" s="65">
        <f t="shared" si="2"/>
        <v>21.204000000000001</v>
      </c>
      <c r="Q8" s="66">
        <v>2.2799999999999998</v>
      </c>
      <c r="R8" s="65">
        <f t="shared" si="3"/>
        <v>18.923999999999999</v>
      </c>
      <c r="S8" s="62">
        <v>0</v>
      </c>
      <c r="T8" s="67">
        <v>2.2069999999999999</v>
      </c>
      <c r="U8" s="60"/>
      <c r="W8"/>
    </row>
    <row r="9" spans="1:23" x14ac:dyDescent="0.25">
      <c r="A9" s="61">
        <f t="shared" ref="A9:A36" si="4">1+A8</f>
        <v>43711</v>
      </c>
      <c r="B9" s="51" t="s">
        <v>30</v>
      </c>
      <c r="C9" s="51"/>
      <c r="D9" s="62">
        <v>5.1479999999999997</v>
      </c>
      <c r="E9" s="62">
        <v>2.6539999999999999</v>
      </c>
      <c r="F9" s="62">
        <v>0</v>
      </c>
      <c r="G9" s="62">
        <v>1.45</v>
      </c>
      <c r="H9" s="62">
        <v>0</v>
      </c>
      <c r="I9" s="62">
        <v>7.0410000000000004</v>
      </c>
      <c r="J9" s="54">
        <v>0</v>
      </c>
      <c r="K9" s="63">
        <f t="shared" si="0"/>
        <v>16.292999999999999</v>
      </c>
      <c r="L9" s="64">
        <v>0</v>
      </c>
      <c r="M9" s="63">
        <f t="shared" si="1"/>
        <v>16.292999999999999</v>
      </c>
      <c r="N9" s="62">
        <v>0</v>
      </c>
      <c r="O9" s="62">
        <v>2.2040000000000002</v>
      </c>
      <c r="P9" s="65">
        <f t="shared" si="2"/>
        <v>18.497</v>
      </c>
      <c r="Q9" s="66">
        <v>2.2599999999999998</v>
      </c>
      <c r="R9" s="65">
        <f t="shared" si="3"/>
        <v>16.237000000000002</v>
      </c>
      <c r="S9" s="62">
        <v>0</v>
      </c>
      <c r="T9" s="67">
        <v>2.2040000000000002</v>
      </c>
      <c r="U9" s="60"/>
      <c r="W9"/>
    </row>
    <row r="10" spans="1:23" x14ac:dyDescent="0.25">
      <c r="A10" s="61">
        <f t="shared" si="4"/>
        <v>43712</v>
      </c>
      <c r="B10" s="51" t="s">
        <v>31</v>
      </c>
      <c r="C10" s="51"/>
      <c r="D10" s="62">
        <v>5.0750000000000002</v>
      </c>
      <c r="E10" s="62">
        <v>2.7450000000000001</v>
      </c>
      <c r="F10" s="62">
        <v>0</v>
      </c>
      <c r="G10" s="62">
        <v>1.385</v>
      </c>
      <c r="H10" s="62">
        <v>0</v>
      </c>
      <c r="I10" s="62">
        <v>7.2089999999999996</v>
      </c>
      <c r="J10" s="54">
        <v>0</v>
      </c>
      <c r="K10" s="63">
        <f t="shared" si="0"/>
        <v>16.414000000000001</v>
      </c>
      <c r="L10" s="64">
        <v>0</v>
      </c>
      <c r="M10" s="63">
        <f t="shared" si="1"/>
        <v>16.414000000000001</v>
      </c>
      <c r="N10" s="62">
        <v>0</v>
      </c>
      <c r="O10" s="62">
        <v>2.2360000000000002</v>
      </c>
      <c r="P10" s="65">
        <f t="shared" si="2"/>
        <v>18.650000000000002</v>
      </c>
      <c r="Q10" s="66">
        <v>2.2799999999999998</v>
      </c>
      <c r="R10" s="65">
        <f t="shared" si="3"/>
        <v>16.37</v>
      </c>
      <c r="S10" s="62">
        <v>0</v>
      </c>
      <c r="T10" s="67">
        <v>2.2360000000000002</v>
      </c>
      <c r="U10" s="60"/>
      <c r="W10"/>
    </row>
    <row r="11" spans="1:23" x14ac:dyDescent="0.25">
      <c r="A11" s="61">
        <f t="shared" si="4"/>
        <v>43713</v>
      </c>
      <c r="B11" s="51" t="s">
        <v>32</v>
      </c>
      <c r="C11" s="51"/>
      <c r="D11" s="62">
        <v>4.319</v>
      </c>
      <c r="E11" s="62">
        <v>2.532</v>
      </c>
      <c r="F11" s="62">
        <v>0</v>
      </c>
      <c r="G11" s="62">
        <v>1.2669999999999999</v>
      </c>
      <c r="H11" s="62">
        <v>0</v>
      </c>
      <c r="I11" s="62">
        <v>7.952</v>
      </c>
      <c r="J11" s="54">
        <v>0</v>
      </c>
      <c r="K11" s="63">
        <f t="shared" si="0"/>
        <v>16.07</v>
      </c>
      <c r="L11" s="64">
        <v>0</v>
      </c>
      <c r="M11" s="63">
        <f t="shared" si="1"/>
        <v>16.07</v>
      </c>
      <c r="N11" s="62">
        <v>0</v>
      </c>
      <c r="O11" s="62">
        <v>2.2719999999999998</v>
      </c>
      <c r="P11" s="65">
        <f t="shared" si="2"/>
        <v>18.341999999999999</v>
      </c>
      <c r="Q11" s="66">
        <v>2.2599999999999998</v>
      </c>
      <c r="R11" s="65">
        <f t="shared" si="3"/>
        <v>16.082000000000001</v>
      </c>
      <c r="S11" s="62">
        <v>0</v>
      </c>
      <c r="T11" s="67">
        <v>2.2719999999999998</v>
      </c>
      <c r="U11" s="60"/>
      <c r="W11"/>
    </row>
    <row r="12" spans="1:23" x14ac:dyDescent="0.25">
      <c r="A12" s="61">
        <f t="shared" si="4"/>
        <v>43714</v>
      </c>
      <c r="B12" s="51" t="s">
        <v>33</v>
      </c>
      <c r="C12" s="51"/>
      <c r="D12" s="62">
        <v>3.9929999999999999</v>
      </c>
      <c r="E12" s="62">
        <v>0.54200000000000004</v>
      </c>
      <c r="F12" s="62">
        <v>0</v>
      </c>
      <c r="G12" s="62">
        <v>0.70699999999999996</v>
      </c>
      <c r="H12" s="62">
        <v>0</v>
      </c>
      <c r="I12" s="62">
        <v>8.1440000000000001</v>
      </c>
      <c r="J12" s="54">
        <v>0</v>
      </c>
      <c r="K12" s="63">
        <f t="shared" si="0"/>
        <v>13.385999999999999</v>
      </c>
      <c r="L12" s="64">
        <v>0</v>
      </c>
      <c r="M12" s="63">
        <f t="shared" si="1"/>
        <v>13.385999999999999</v>
      </c>
      <c r="N12" s="62">
        <v>0</v>
      </c>
      <c r="O12" s="62">
        <v>2.238</v>
      </c>
      <c r="P12" s="65">
        <f t="shared" si="2"/>
        <v>15.623999999999999</v>
      </c>
      <c r="Q12" s="66">
        <v>2.2999999999999998</v>
      </c>
      <c r="R12" s="65">
        <f t="shared" si="3"/>
        <v>13.323999999999998</v>
      </c>
      <c r="S12" s="62">
        <v>0</v>
      </c>
      <c r="T12" s="67">
        <v>2.238</v>
      </c>
      <c r="U12" s="60"/>
      <c r="W12"/>
    </row>
    <row r="13" spans="1:23" x14ac:dyDescent="0.25">
      <c r="A13" s="61">
        <f t="shared" si="4"/>
        <v>43715</v>
      </c>
      <c r="B13" s="51" t="s">
        <v>34</v>
      </c>
      <c r="C13" s="51"/>
      <c r="D13" s="62">
        <v>3.367</v>
      </c>
      <c r="E13" s="62">
        <v>0.27400000000000002</v>
      </c>
      <c r="F13" s="62">
        <v>0</v>
      </c>
      <c r="G13" s="62">
        <v>0.70399999999999996</v>
      </c>
      <c r="H13" s="62">
        <v>0</v>
      </c>
      <c r="I13" s="62">
        <v>8.1150000000000002</v>
      </c>
      <c r="J13" s="54">
        <v>0</v>
      </c>
      <c r="K13" s="63">
        <f t="shared" si="0"/>
        <v>12.46</v>
      </c>
      <c r="L13" s="64">
        <v>0</v>
      </c>
      <c r="M13" s="63">
        <f t="shared" si="1"/>
        <v>12.46</v>
      </c>
      <c r="N13" s="62">
        <v>0</v>
      </c>
      <c r="O13" s="62">
        <v>2.2639999999999998</v>
      </c>
      <c r="P13" s="65">
        <f t="shared" si="2"/>
        <v>14.724</v>
      </c>
      <c r="Q13" s="66">
        <v>2.27</v>
      </c>
      <c r="R13" s="65">
        <f t="shared" si="3"/>
        <v>12.454000000000001</v>
      </c>
      <c r="S13" s="62">
        <v>0</v>
      </c>
      <c r="T13" s="67">
        <v>2.2639999999999998</v>
      </c>
      <c r="U13" s="60"/>
      <c r="W13"/>
    </row>
    <row r="14" spans="1:23" x14ac:dyDescent="0.25">
      <c r="A14" s="61">
        <f t="shared" si="4"/>
        <v>43716</v>
      </c>
      <c r="B14" s="51" t="s">
        <v>28</v>
      </c>
      <c r="C14" s="51"/>
      <c r="D14" s="62">
        <v>2.9929999999999999</v>
      </c>
      <c r="E14" s="62">
        <v>0.19500000000000001</v>
      </c>
      <c r="F14" s="62">
        <v>0</v>
      </c>
      <c r="G14" s="62">
        <v>0.54600000000000004</v>
      </c>
      <c r="H14" s="62">
        <v>0</v>
      </c>
      <c r="I14" s="62">
        <v>8.0790000000000006</v>
      </c>
      <c r="J14" s="54">
        <v>0</v>
      </c>
      <c r="K14" s="63">
        <f t="shared" si="0"/>
        <v>11.813000000000001</v>
      </c>
      <c r="L14" s="64">
        <v>0</v>
      </c>
      <c r="M14" s="63">
        <f t="shared" si="1"/>
        <v>11.813000000000001</v>
      </c>
      <c r="N14" s="62">
        <v>0</v>
      </c>
      <c r="O14" s="62">
        <v>2.266</v>
      </c>
      <c r="P14" s="65">
        <f t="shared" si="2"/>
        <v>14.079000000000001</v>
      </c>
      <c r="Q14" s="66">
        <v>2.29</v>
      </c>
      <c r="R14" s="65">
        <f t="shared" si="3"/>
        <v>11.789000000000001</v>
      </c>
      <c r="S14" s="62">
        <v>0</v>
      </c>
      <c r="T14" s="67">
        <v>2.266</v>
      </c>
      <c r="U14" s="60"/>
      <c r="W14"/>
    </row>
    <row r="15" spans="1:23" x14ac:dyDescent="0.25">
      <c r="A15" s="61">
        <f t="shared" si="4"/>
        <v>43717</v>
      </c>
      <c r="B15" s="51" t="s">
        <v>29</v>
      </c>
      <c r="C15" s="51"/>
      <c r="D15" s="62">
        <v>3.544</v>
      </c>
      <c r="E15" s="62">
        <v>0.11</v>
      </c>
      <c r="F15" s="62">
        <v>0</v>
      </c>
      <c r="G15" s="62">
        <v>0.13500000000000001</v>
      </c>
      <c r="H15" s="62">
        <v>0</v>
      </c>
      <c r="I15" s="62">
        <v>8.61</v>
      </c>
      <c r="J15" s="54">
        <v>0</v>
      </c>
      <c r="K15" s="63">
        <f t="shared" si="0"/>
        <v>12.398999999999999</v>
      </c>
      <c r="L15" s="64">
        <v>0</v>
      </c>
      <c r="M15" s="63">
        <f t="shared" si="1"/>
        <v>12.398999999999999</v>
      </c>
      <c r="N15" s="62">
        <v>0</v>
      </c>
      <c r="O15" s="62">
        <v>2.5110000000000001</v>
      </c>
      <c r="P15" s="65">
        <f t="shared" si="2"/>
        <v>14.91</v>
      </c>
      <c r="Q15" s="66">
        <v>2.27</v>
      </c>
      <c r="R15" s="65">
        <f t="shared" si="3"/>
        <v>12.64</v>
      </c>
      <c r="S15" s="62">
        <v>0</v>
      </c>
      <c r="T15" s="67">
        <v>2.5110000000000001</v>
      </c>
      <c r="U15" s="60"/>
      <c r="W15"/>
    </row>
    <row r="16" spans="1:23" x14ac:dyDescent="0.25">
      <c r="A16" s="61">
        <f t="shared" si="4"/>
        <v>43718</v>
      </c>
      <c r="B16" s="51" t="s">
        <v>30</v>
      </c>
      <c r="C16" s="51"/>
      <c r="D16" s="62">
        <v>3.419</v>
      </c>
      <c r="E16" s="62">
        <v>0.121</v>
      </c>
      <c r="F16" s="62">
        <v>0</v>
      </c>
      <c r="G16" s="62">
        <v>0.13300000000000001</v>
      </c>
      <c r="H16" s="62">
        <v>0</v>
      </c>
      <c r="I16" s="62">
        <v>8.827</v>
      </c>
      <c r="J16" s="54">
        <v>0</v>
      </c>
      <c r="K16" s="63">
        <f t="shared" si="0"/>
        <v>12.5</v>
      </c>
      <c r="L16" s="64">
        <v>0</v>
      </c>
      <c r="M16" s="63">
        <f t="shared" si="1"/>
        <v>12.5</v>
      </c>
      <c r="N16" s="62">
        <v>0</v>
      </c>
      <c r="O16" s="62">
        <v>2.8159999999999998</v>
      </c>
      <c r="P16" s="65">
        <f t="shared" si="2"/>
        <v>15.315999999999999</v>
      </c>
      <c r="Q16" s="66">
        <v>2.2599999999999998</v>
      </c>
      <c r="R16" s="65">
        <f t="shared" si="3"/>
        <v>13.055999999999999</v>
      </c>
      <c r="S16" s="62">
        <v>0</v>
      </c>
      <c r="T16" s="67">
        <v>2.8159999999999998</v>
      </c>
      <c r="U16" s="60"/>
      <c r="W16"/>
    </row>
    <row r="17" spans="1:23" x14ac:dyDescent="0.25">
      <c r="A17" s="61">
        <f t="shared" si="4"/>
        <v>43719</v>
      </c>
      <c r="B17" s="51" t="s">
        <v>31</v>
      </c>
      <c r="C17" s="51"/>
      <c r="D17" s="62">
        <v>4.0220000000000002</v>
      </c>
      <c r="E17" s="62">
        <v>1.099</v>
      </c>
      <c r="F17" s="62">
        <v>0</v>
      </c>
      <c r="G17" s="62">
        <v>0.57199999999999995</v>
      </c>
      <c r="H17" s="62">
        <v>0</v>
      </c>
      <c r="I17" s="62">
        <v>8.1769999999999996</v>
      </c>
      <c r="J17" s="54">
        <v>0</v>
      </c>
      <c r="K17" s="63">
        <f t="shared" si="0"/>
        <v>13.870000000000001</v>
      </c>
      <c r="L17" s="64">
        <v>0</v>
      </c>
      <c r="M17" s="63">
        <f t="shared" si="1"/>
        <v>13.870000000000001</v>
      </c>
      <c r="N17" s="62">
        <v>0</v>
      </c>
      <c r="O17" s="62">
        <v>2.76</v>
      </c>
      <c r="P17" s="65">
        <f t="shared" si="2"/>
        <v>16.630000000000003</v>
      </c>
      <c r="Q17" s="66">
        <v>2.29</v>
      </c>
      <c r="R17" s="65">
        <f t="shared" si="3"/>
        <v>14.340000000000003</v>
      </c>
      <c r="S17" s="62">
        <v>0</v>
      </c>
      <c r="T17" s="67">
        <v>2.76</v>
      </c>
      <c r="U17" s="60"/>
      <c r="W17"/>
    </row>
    <row r="18" spans="1:23" x14ac:dyDescent="0.25">
      <c r="A18" s="61">
        <f t="shared" si="4"/>
        <v>43720</v>
      </c>
      <c r="B18" s="51" t="s">
        <v>32</v>
      </c>
      <c r="C18" s="51"/>
      <c r="D18" s="62">
        <v>1.9350000000000001</v>
      </c>
      <c r="E18" s="62">
        <v>0.47599999999999998</v>
      </c>
      <c r="F18" s="62">
        <v>0</v>
      </c>
      <c r="G18" s="62">
        <v>1.9359999999999999</v>
      </c>
      <c r="H18" s="62">
        <v>0</v>
      </c>
      <c r="I18" s="62">
        <v>6.9050000000000002</v>
      </c>
      <c r="J18" s="54">
        <v>0</v>
      </c>
      <c r="K18" s="63">
        <f t="shared" si="0"/>
        <v>11.251999999999999</v>
      </c>
      <c r="L18" s="64">
        <v>0</v>
      </c>
      <c r="M18" s="63">
        <f t="shared" si="1"/>
        <v>11.251999999999999</v>
      </c>
      <c r="N18" s="62">
        <v>0</v>
      </c>
      <c r="O18" s="62">
        <v>2.7440000000000002</v>
      </c>
      <c r="P18" s="65">
        <f t="shared" si="2"/>
        <v>13.995999999999999</v>
      </c>
      <c r="Q18" s="66">
        <v>2.29</v>
      </c>
      <c r="R18" s="65">
        <f t="shared" si="3"/>
        <v>11.706</v>
      </c>
      <c r="S18" s="62">
        <v>0</v>
      </c>
      <c r="T18" s="67">
        <v>2.7440000000000002</v>
      </c>
      <c r="U18" s="60"/>
      <c r="W18"/>
    </row>
    <row r="19" spans="1:23" x14ac:dyDescent="0.25">
      <c r="A19" s="61">
        <f t="shared" si="4"/>
        <v>43721</v>
      </c>
      <c r="B19" s="51" t="s">
        <v>33</v>
      </c>
      <c r="C19" s="51"/>
      <c r="D19" s="62">
        <v>2.911</v>
      </c>
      <c r="E19" s="62">
        <v>1.454</v>
      </c>
      <c r="F19" s="62">
        <v>0</v>
      </c>
      <c r="G19" s="62">
        <v>0.66</v>
      </c>
      <c r="H19" s="62">
        <v>0</v>
      </c>
      <c r="I19" s="62">
        <v>5.0570000000000004</v>
      </c>
      <c r="J19" s="54">
        <v>0</v>
      </c>
      <c r="K19" s="63">
        <f t="shared" si="0"/>
        <v>10.082000000000001</v>
      </c>
      <c r="L19" s="64">
        <v>0</v>
      </c>
      <c r="M19" s="63">
        <f t="shared" si="1"/>
        <v>10.082000000000001</v>
      </c>
      <c r="N19" s="62">
        <v>0</v>
      </c>
      <c r="O19" s="62">
        <v>2.7959999999999998</v>
      </c>
      <c r="P19" s="65">
        <f t="shared" si="2"/>
        <v>12.878</v>
      </c>
      <c r="Q19" s="66">
        <v>2.29</v>
      </c>
      <c r="R19" s="65">
        <f t="shared" si="3"/>
        <v>10.588000000000001</v>
      </c>
      <c r="S19" s="62">
        <v>0</v>
      </c>
      <c r="T19" s="67">
        <v>2.7959999999999998</v>
      </c>
      <c r="U19" s="60"/>
      <c r="W19"/>
    </row>
    <row r="20" spans="1:23" x14ac:dyDescent="0.25">
      <c r="A20" s="61">
        <f t="shared" si="4"/>
        <v>43722</v>
      </c>
      <c r="B20" s="51" t="s">
        <v>34</v>
      </c>
      <c r="C20" s="51"/>
      <c r="D20" s="62">
        <v>3.4860000000000002</v>
      </c>
      <c r="E20" s="62">
        <v>1.778</v>
      </c>
      <c r="F20" s="62">
        <v>0</v>
      </c>
      <c r="G20" s="62">
        <v>0.29299999999999998</v>
      </c>
      <c r="H20" s="62">
        <v>0</v>
      </c>
      <c r="I20" s="62">
        <v>8.9640000000000004</v>
      </c>
      <c r="J20" s="54">
        <v>0</v>
      </c>
      <c r="K20" s="63">
        <f t="shared" si="0"/>
        <v>14.521000000000001</v>
      </c>
      <c r="L20" s="64">
        <v>0</v>
      </c>
      <c r="M20" s="63">
        <f t="shared" si="1"/>
        <v>14.521000000000001</v>
      </c>
      <c r="N20" s="62">
        <v>0</v>
      </c>
      <c r="O20" s="62">
        <v>2.7930000000000001</v>
      </c>
      <c r="P20" s="65">
        <f t="shared" si="2"/>
        <v>17.314</v>
      </c>
      <c r="Q20" s="66">
        <v>2.2799999999999998</v>
      </c>
      <c r="R20" s="65">
        <f t="shared" si="3"/>
        <v>15.034000000000001</v>
      </c>
      <c r="S20" s="62">
        <v>0</v>
      </c>
      <c r="T20" s="67">
        <v>2.7930000000000001</v>
      </c>
      <c r="U20" s="60"/>
      <c r="W20"/>
    </row>
    <row r="21" spans="1:23" x14ac:dyDescent="0.25">
      <c r="A21" s="61">
        <f t="shared" si="4"/>
        <v>43723</v>
      </c>
      <c r="B21" s="51" t="s">
        <v>28</v>
      </c>
      <c r="C21" s="51"/>
      <c r="D21" s="62">
        <v>3.4710000000000001</v>
      </c>
      <c r="E21" s="62">
        <v>1.5489999999999999</v>
      </c>
      <c r="F21" s="62">
        <v>0</v>
      </c>
      <c r="G21" s="62">
        <v>0</v>
      </c>
      <c r="H21" s="62">
        <v>0</v>
      </c>
      <c r="I21" s="62">
        <v>9.0969999999999995</v>
      </c>
      <c r="J21" s="54">
        <v>0</v>
      </c>
      <c r="K21" s="63">
        <f t="shared" si="0"/>
        <v>14.116999999999999</v>
      </c>
      <c r="L21" s="64">
        <v>0</v>
      </c>
      <c r="M21" s="63">
        <f t="shared" si="1"/>
        <v>14.116999999999999</v>
      </c>
      <c r="N21" s="62">
        <v>0</v>
      </c>
      <c r="O21" s="62">
        <v>2.7909999999999999</v>
      </c>
      <c r="P21" s="65">
        <f t="shared" si="2"/>
        <v>16.907999999999998</v>
      </c>
      <c r="Q21" s="66">
        <v>2.29</v>
      </c>
      <c r="R21" s="65">
        <f t="shared" si="3"/>
        <v>14.617999999999999</v>
      </c>
      <c r="S21" s="62">
        <v>0</v>
      </c>
      <c r="T21" s="67">
        <v>2.7909999999999999</v>
      </c>
      <c r="U21" s="60"/>
      <c r="W21"/>
    </row>
    <row r="22" spans="1:23" x14ac:dyDescent="0.25">
      <c r="A22" s="61">
        <f t="shared" si="4"/>
        <v>43724</v>
      </c>
      <c r="B22" s="51" t="s">
        <v>29</v>
      </c>
      <c r="C22" s="51"/>
      <c r="D22" s="62">
        <v>3.69</v>
      </c>
      <c r="E22" s="62">
        <v>1.71</v>
      </c>
      <c r="F22" s="62">
        <v>0</v>
      </c>
      <c r="G22" s="62">
        <v>0</v>
      </c>
      <c r="H22" s="62">
        <v>0</v>
      </c>
      <c r="I22" s="62">
        <v>8.6</v>
      </c>
      <c r="J22" s="54">
        <v>0</v>
      </c>
      <c r="K22" s="63">
        <f t="shared" si="0"/>
        <v>14</v>
      </c>
      <c r="L22" s="64">
        <v>0.1003</v>
      </c>
      <c r="M22" s="63">
        <f t="shared" si="1"/>
        <v>13.899699999999999</v>
      </c>
      <c r="N22" s="62">
        <v>0</v>
      </c>
      <c r="O22" s="62">
        <v>2.78</v>
      </c>
      <c r="P22" s="65">
        <f t="shared" si="2"/>
        <v>16.6797</v>
      </c>
      <c r="Q22" s="66">
        <v>2.3199999999999998</v>
      </c>
      <c r="R22" s="65">
        <f t="shared" si="3"/>
        <v>14.3597</v>
      </c>
      <c r="S22" s="62">
        <v>0</v>
      </c>
      <c r="T22" s="67">
        <v>2.78</v>
      </c>
      <c r="U22" s="60"/>
      <c r="W22"/>
    </row>
    <row r="23" spans="1:23" x14ac:dyDescent="0.25">
      <c r="A23" s="61">
        <f t="shared" si="4"/>
        <v>43725</v>
      </c>
      <c r="B23" s="51" t="s">
        <v>30</v>
      </c>
      <c r="C23" s="51"/>
      <c r="D23" s="62">
        <v>3.5630000000000002</v>
      </c>
      <c r="E23" s="62">
        <v>1.8759999999999999</v>
      </c>
      <c r="F23" s="62">
        <v>0</v>
      </c>
      <c r="G23" s="62">
        <v>1.075</v>
      </c>
      <c r="H23" s="62">
        <v>0</v>
      </c>
      <c r="I23" s="62">
        <v>9.0820000000000007</v>
      </c>
      <c r="J23" s="54">
        <v>0</v>
      </c>
      <c r="K23" s="63">
        <f t="shared" si="0"/>
        <v>15.596</v>
      </c>
      <c r="L23" s="64">
        <v>0.17199999999999999</v>
      </c>
      <c r="M23" s="63">
        <f t="shared" si="1"/>
        <v>15.423999999999999</v>
      </c>
      <c r="N23" s="62">
        <v>0</v>
      </c>
      <c r="O23" s="62">
        <v>2.9079999999999999</v>
      </c>
      <c r="P23" s="65">
        <f t="shared" si="2"/>
        <v>18.332000000000001</v>
      </c>
      <c r="Q23" s="66">
        <v>2.3199999999999998</v>
      </c>
      <c r="R23" s="65">
        <f t="shared" si="3"/>
        <v>16.012</v>
      </c>
      <c r="S23" s="62">
        <v>0</v>
      </c>
      <c r="T23" s="67">
        <v>2.9079999999999999</v>
      </c>
      <c r="U23" s="60"/>
      <c r="W23"/>
    </row>
    <row r="24" spans="1:23" x14ac:dyDescent="0.25">
      <c r="A24" s="61">
        <f t="shared" si="4"/>
        <v>43726</v>
      </c>
      <c r="B24" s="51" t="s">
        <v>31</v>
      </c>
      <c r="C24" s="51"/>
      <c r="D24" s="62">
        <v>2.165</v>
      </c>
      <c r="E24" s="62">
        <v>1.64</v>
      </c>
      <c r="F24" s="62">
        <v>0</v>
      </c>
      <c r="G24" s="62">
        <v>0.95499999999999996</v>
      </c>
      <c r="H24" s="62">
        <v>0</v>
      </c>
      <c r="I24" s="62">
        <v>9.0210000000000008</v>
      </c>
      <c r="J24" s="54">
        <v>0</v>
      </c>
      <c r="K24" s="63">
        <f t="shared" si="0"/>
        <v>13.781000000000001</v>
      </c>
      <c r="L24" s="64">
        <v>0.17399999999999999</v>
      </c>
      <c r="M24" s="63">
        <f t="shared" si="1"/>
        <v>13.607000000000001</v>
      </c>
      <c r="N24" s="62">
        <v>0</v>
      </c>
      <c r="O24" s="62">
        <v>2.9209999999999998</v>
      </c>
      <c r="P24" s="65">
        <f t="shared" si="2"/>
        <v>16.528000000000002</v>
      </c>
      <c r="Q24" s="66">
        <v>2.3199999999999998</v>
      </c>
      <c r="R24" s="65">
        <f t="shared" si="3"/>
        <v>14.208000000000002</v>
      </c>
      <c r="S24" s="62">
        <v>0</v>
      </c>
      <c r="T24" s="67">
        <v>2.9209999999999998</v>
      </c>
      <c r="U24" s="60"/>
      <c r="W24"/>
    </row>
    <row r="25" spans="1:23" x14ac:dyDescent="0.25">
      <c r="A25" s="61">
        <f t="shared" si="4"/>
        <v>43727</v>
      </c>
      <c r="B25" s="51" t="s">
        <v>32</v>
      </c>
      <c r="C25" s="51"/>
      <c r="D25" s="62">
        <v>3.9340000000000002</v>
      </c>
      <c r="E25" s="62">
        <v>1.147</v>
      </c>
      <c r="F25" s="62">
        <v>0</v>
      </c>
      <c r="G25" s="62">
        <v>0.76900000000000002</v>
      </c>
      <c r="H25" s="62">
        <v>0</v>
      </c>
      <c r="I25" s="62">
        <v>5.202</v>
      </c>
      <c r="J25" s="54">
        <v>0</v>
      </c>
      <c r="K25" s="63">
        <f t="shared" si="0"/>
        <v>11.052</v>
      </c>
      <c r="L25" s="64">
        <v>0.17399999999999999</v>
      </c>
      <c r="M25" s="63">
        <f t="shared" si="1"/>
        <v>10.878</v>
      </c>
      <c r="N25" s="62">
        <v>0</v>
      </c>
      <c r="O25" s="62">
        <v>2.9430000000000001</v>
      </c>
      <c r="P25" s="65">
        <f t="shared" si="2"/>
        <v>13.821</v>
      </c>
      <c r="Q25" s="66">
        <v>2.2769999999999997</v>
      </c>
      <c r="R25" s="65">
        <f t="shared" si="3"/>
        <v>11.544</v>
      </c>
      <c r="S25" s="62">
        <v>0</v>
      </c>
      <c r="T25" s="67">
        <v>2.9430000000000001</v>
      </c>
      <c r="U25" s="60"/>
      <c r="W25"/>
    </row>
    <row r="26" spans="1:23" x14ac:dyDescent="0.25">
      <c r="A26" s="61">
        <f t="shared" si="4"/>
        <v>43728</v>
      </c>
      <c r="B26" s="51" t="s">
        <v>33</v>
      </c>
      <c r="C26" s="51"/>
      <c r="D26" s="62">
        <v>4.0309999999999997</v>
      </c>
      <c r="E26" s="62">
        <v>0.55100000000000005</v>
      </c>
      <c r="F26" s="62">
        <v>0</v>
      </c>
      <c r="G26" s="62">
        <v>0.44600000000000001</v>
      </c>
      <c r="H26" s="62">
        <v>0</v>
      </c>
      <c r="I26" s="62">
        <v>6.5449999999999999</v>
      </c>
      <c r="J26" s="54">
        <v>0</v>
      </c>
      <c r="K26" s="63">
        <f t="shared" si="0"/>
        <v>11.573</v>
      </c>
      <c r="L26" s="64">
        <v>0.17599999999999999</v>
      </c>
      <c r="M26" s="63">
        <f t="shared" si="1"/>
        <v>11.397</v>
      </c>
      <c r="N26" s="62">
        <v>0</v>
      </c>
      <c r="O26" s="62">
        <v>2.9470000000000001</v>
      </c>
      <c r="P26" s="65">
        <f t="shared" si="2"/>
        <v>14.344000000000001</v>
      </c>
      <c r="Q26" s="66">
        <v>2.2769999999999997</v>
      </c>
      <c r="R26" s="65">
        <f t="shared" si="3"/>
        <v>12.067000000000002</v>
      </c>
      <c r="S26" s="62">
        <v>0</v>
      </c>
      <c r="T26" s="67">
        <v>2.9470000000000001</v>
      </c>
      <c r="U26" s="60"/>
      <c r="W26"/>
    </row>
    <row r="27" spans="1:23" x14ac:dyDescent="0.25">
      <c r="A27" s="61">
        <f t="shared" si="4"/>
        <v>43729</v>
      </c>
      <c r="B27" s="51" t="s">
        <v>34</v>
      </c>
      <c r="C27" s="51"/>
      <c r="D27" s="62">
        <v>1.982</v>
      </c>
      <c r="E27" s="62">
        <v>0.28499999999999998</v>
      </c>
      <c r="F27" s="62">
        <v>0</v>
      </c>
      <c r="G27" s="62">
        <v>0.21099999999999999</v>
      </c>
      <c r="H27" s="62">
        <v>0</v>
      </c>
      <c r="I27" s="62">
        <v>8.9090000000000007</v>
      </c>
      <c r="J27" s="54">
        <v>0</v>
      </c>
      <c r="K27" s="63">
        <f t="shared" si="0"/>
        <v>11.387</v>
      </c>
      <c r="L27" s="64">
        <v>0.16300000000000001</v>
      </c>
      <c r="M27" s="63">
        <f t="shared" si="1"/>
        <v>11.224</v>
      </c>
      <c r="N27" s="62">
        <v>0</v>
      </c>
      <c r="O27" s="62">
        <v>2.9550000000000001</v>
      </c>
      <c r="P27" s="65">
        <f t="shared" si="2"/>
        <v>14.179</v>
      </c>
      <c r="Q27" s="66">
        <v>2.2769999999999997</v>
      </c>
      <c r="R27" s="65">
        <f t="shared" si="3"/>
        <v>11.902000000000001</v>
      </c>
      <c r="S27" s="62">
        <v>0</v>
      </c>
      <c r="T27" s="67">
        <v>2.9550000000000001</v>
      </c>
      <c r="U27" s="60"/>
      <c r="W27"/>
    </row>
    <row r="28" spans="1:23" x14ac:dyDescent="0.25">
      <c r="A28" s="61">
        <f t="shared" si="4"/>
        <v>43730</v>
      </c>
      <c r="B28" s="51" t="s">
        <v>28</v>
      </c>
      <c r="C28" s="51"/>
      <c r="D28" s="62">
        <v>3.5209999999999999</v>
      </c>
      <c r="E28" s="62">
        <v>0</v>
      </c>
      <c r="F28" s="62">
        <v>0</v>
      </c>
      <c r="G28" s="62">
        <v>0</v>
      </c>
      <c r="H28" s="62">
        <v>0</v>
      </c>
      <c r="I28" s="62">
        <v>8.907</v>
      </c>
      <c r="J28" s="54">
        <v>0</v>
      </c>
      <c r="K28" s="63">
        <f t="shared" si="0"/>
        <v>12.428000000000001</v>
      </c>
      <c r="L28" s="64">
        <v>0.17599999999999999</v>
      </c>
      <c r="M28" s="63">
        <f t="shared" si="1"/>
        <v>12.252000000000001</v>
      </c>
      <c r="N28" s="62">
        <v>0</v>
      </c>
      <c r="O28" s="62">
        <v>2.927</v>
      </c>
      <c r="P28" s="65">
        <f t="shared" si="2"/>
        <v>15.179</v>
      </c>
      <c r="Q28" s="66">
        <v>2.2769999999999997</v>
      </c>
      <c r="R28" s="65">
        <f t="shared" si="3"/>
        <v>12.902000000000001</v>
      </c>
      <c r="S28" s="62">
        <v>0</v>
      </c>
      <c r="T28" s="67">
        <v>2.927</v>
      </c>
      <c r="U28" s="60"/>
      <c r="W28"/>
    </row>
    <row r="29" spans="1:23" x14ac:dyDescent="0.25">
      <c r="A29" s="61">
        <f t="shared" si="4"/>
        <v>43731</v>
      </c>
      <c r="B29" s="51" t="s">
        <v>29</v>
      </c>
      <c r="C29" s="51"/>
      <c r="D29" s="62">
        <v>4.0289999999999999</v>
      </c>
      <c r="E29" s="62">
        <v>0.46</v>
      </c>
      <c r="F29" s="62">
        <v>0</v>
      </c>
      <c r="G29" s="62">
        <v>0.46899999999999997</v>
      </c>
      <c r="H29" s="62">
        <v>0</v>
      </c>
      <c r="I29" s="62">
        <v>8.9039999999999999</v>
      </c>
      <c r="J29" s="54">
        <v>0</v>
      </c>
      <c r="K29" s="63">
        <f t="shared" si="0"/>
        <v>13.862</v>
      </c>
      <c r="L29" s="64">
        <v>0.17499999999999999</v>
      </c>
      <c r="M29" s="63">
        <f t="shared" si="1"/>
        <v>13.686999999999999</v>
      </c>
      <c r="N29" s="62">
        <v>0</v>
      </c>
      <c r="O29" s="62">
        <v>2.9260000000000002</v>
      </c>
      <c r="P29" s="65">
        <f t="shared" si="2"/>
        <v>16.613</v>
      </c>
      <c r="Q29" s="66">
        <v>2.2599999999999998</v>
      </c>
      <c r="R29" s="65">
        <f t="shared" si="3"/>
        <v>14.353</v>
      </c>
      <c r="S29" s="62">
        <v>0</v>
      </c>
      <c r="T29" s="67">
        <v>2.9260000000000002</v>
      </c>
      <c r="U29" s="60"/>
      <c r="W29"/>
    </row>
    <row r="30" spans="1:23" x14ac:dyDescent="0.25">
      <c r="A30" s="61">
        <f t="shared" si="4"/>
        <v>43732</v>
      </c>
      <c r="B30" s="51" t="s">
        <v>30</v>
      </c>
      <c r="C30" s="51"/>
      <c r="D30" s="68">
        <v>4.28</v>
      </c>
      <c r="E30" s="62">
        <v>1.113</v>
      </c>
      <c r="F30" s="62">
        <v>0</v>
      </c>
      <c r="G30" s="62">
        <v>0.96099999999999997</v>
      </c>
      <c r="H30" s="62">
        <v>0</v>
      </c>
      <c r="I30" s="62">
        <v>8.9019999999999992</v>
      </c>
      <c r="J30" s="54">
        <v>0</v>
      </c>
      <c r="K30" s="63">
        <f t="shared" si="0"/>
        <v>15.256</v>
      </c>
      <c r="L30" s="64">
        <v>0.17699999999999999</v>
      </c>
      <c r="M30" s="63">
        <f t="shared" si="1"/>
        <v>15.079000000000001</v>
      </c>
      <c r="N30" s="62">
        <v>0</v>
      </c>
      <c r="O30" s="62">
        <v>2.9590000000000001</v>
      </c>
      <c r="P30" s="65">
        <f t="shared" si="2"/>
        <v>18.038</v>
      </c>
      <c r="Q30" s="66">
        <v>2.27</v>
      </c>
      <c r="R30" s="65">
        <f t="shared" si="3"/>
        <v>15.768000000000001</v>
      </c>
      <c r="S30" s="62">
        <v>0</v>
      </c>
      <c r="T30" s="67">
        <v>2.9590000000000001</v>
      </c>
      <c r="U30" s="60"/>
      <c r="W30"/>
    </row>
    <row r="31" spans="1:23" x14ac:dyDescent="0.25">
      <c r="A31" s="61">
        <f t="shared" si="4"/>
        <v>43733</v>
      </c>
      <c r="B31" s="51" t="s">
        <v>31</v>
      </c>
      <c r="C31" s="51"/>
      <c r="D31" s="62">
        <v>3.173</v>
      </c>
      <c r="E31" s="62">
        <v>1.498</v>
      </c>
      <c r="F31" s="62">
        <v>0</v>
      </c>
      <c r="G31" s="62">
        <v>0.30599999999999999</v>
      </c>
      <c r="H31" s="62">
        <v>0</v>
      </c>
      <c r="I31" s="62">
        <v>12.21</v>
      </c>
      <c r="J31" s="54">
        <v>0</v>
      </c>
      <c r="K31" s="63">
        <f t="shared" si="0"/>
        <v>17.187000000000001</v>
      </c>
      <c r="L31" s="64">
        <v>0.17299999999999999</v>
      </c>
      <c r="M31" s="63">
        <f t="shared" si="1"/>
        <v>17.014000000000003</v>
      </c>
      <c r="N31" s="62">
        <v>0</v>
      </c>
      <c r="O31" s="62">
        <v>2.9990000000000001</v>
      </c>
      <c r="P31" s="65">
        <f t="shared" si="2"/>
        <v>20.013000000000002</v>
      </c>
      <c r="Q31" s="66">
        <v>2.25</v>
      </c>
      <c r="R31" s="65">
        <f t="shared" si="3"/>
        <v>17.763000000000002</v>
      </c>
      <c r="S31" s="62">
        <v>0</v>
      </c>
      <c r="T31" s="67">
        <v>2.9990000000000001</v>
      </c>
      <c r="U31" s="60"/>
      <c r="W31"/>
    </row>
    <row r="32" spans="1:23" x14ac:dyDescent="0.25">
      <c r="A32" s="61">
        <f t="shared" si="4"/>
        <v>43734</v>
      </c>
      <c r="B32" s="51" t="s">
        <v>32</v>
      </c>
      <c r="C32" s="51"/>
      <c r="D32" s="62">
        <v>5.8</v>
      </c>
      <c r="E32" s="62">
        <v>1.8560000000000001</v>
      </c>
      <c r="F32" s="62">
        <v>0</v>
      </c>
      <c r="G32" s="62">
        <v>5.8999999999999997E-2</v>
      </c>
      <c r="H32" s="62">
        <v>0</v>
      </c>
      <c r="I32" s="62">
        <v>4.7779999999999996</v>
      </c>
      <c r="J32" s="54">
        <v>0</v>
      </c>
      <c r="K32" s="63">
        <f t="shared" si="0"/>
        <v>12.492999999999999</v>
      </c>
      <c r="L32" s="64">
        <v>0.17499999999999999</v>
      </c>
      <c r="M32" s="63">
        <f t="shared" si="1"/>
        <v>12.317999999999998</v>
      </c>
      <c r="N32" s="62">
        <v>0</v>
      </c>
      <c r="O32" s="62">
        <v>4.7779999999999996</v>
      </c>
      <c r="P32" s="65">
        <f t="shared" si="2"/>
        <v>17.095999999999997</v>
      </c>
      <c r="Q32" s="66">
        <v>2.2599999999999998</v>
      </c>
      <c r="R32" s="65">
        <f t="shared" si="3"/>
        <v>14.835999999999997</v>
      </c>
      <c r="S32" s="62">
        <v>0</v>
      </c>
      <c r="T32" s="67">
        <v>4.7779999999999996</v>
      </c>
      <c r="U32" s="60"/>
      <c r="W32"/>
    </row>
    <row r="33" spans="1:23" x14ac:dyDescent="0.25">
      <c r="A33" s="61">
        <f t="shared" si="4"/>
        <v>43735</v>
      </c>
      <c r="B33" s="51" t="s">
        <v>33</v>
      </c>
      <c r="C33" s="51"/>
      <c r="D33" s="62">
        <v>2.6339999999999999</v>
      </c>
      <c r="E33" s="62">
        <v>1.2370000000000001</v>
      </c>
      <c r="F33" s="62">
        <v>0</v>
      </c>
      <c r="G33" s="62">
        <v>0.20899999999999999</v>
      </c>
      <c r="H33" s="62">
        <v>0</v>
      </c>
      <c r="I33" s="62">
        <v>6.6260000000000003</v>
      </c>
      <c r="J33" s="54">
        <v>0</v>
      </c>
      <c r="K33" s="63">
        <f t="shared" si="0"/>
        <v>10.706</v>
      </c>
      <c r="L33" s="64">
        <v>0.17499999999999999</v>
      </c>
      <c r="M33" s="63">
        <f t="shared" si="1"/>
        <v>10.530999999999999</v>
      </c>
      <c r="N33" s="62">
        <v>0</v>
      </c>
      <c r="O33" s="62">
        <v>2.99</v>
      </c>
      <c r="P33" s="65">
        <f t="shared" si="2"/>
        <v>13.520999999999999</v>
      </c>
      <c r="Q33" s="66">
        <v>2.21</v>
      </c>
      <c r="R33" s="65">
        <f t="shared" si="3"/>
        <v>11.311</v>
      </c>
      <c r="S33" s="62">
        <v>0</v>
      </c>
      <c r="T33" s="67">
        <v>2.99</v>
      </c>
      <c r="U33" s="60"/>
      <c r="W33"/>
    </row>
    <row r="34" spans="1:23" x14ac:dyDescent="0.25">
      <c r="A34" s="61">
        <f t="shared" si="4"/>
        <v>43736</v>
      </c>
      <c r="B34" s="51" t="s">
        <v>34</v>
      </c>
      <c r="C34" s="51"/>
      <c r="D34" s="62">
        <v>0.435</v>
      </c>
      <c r="E34" s="62">
        <v>0.439</v>
      </c>
      <c r="F34" s="62">
        <v>0</v>
      </c>
      <c r="G34" s="62">
        <v>7.5999999999999998E-2</v>
      </c>
      <c r="H34" s="62">
        <v>0</v>
      </c>
      <c r="I34" s="62">
        <v>8.7149999999999999</v>
      </c>
      <c r="J34" s="54">
        <v>0</v>
      </c>
      <c r="K34" s="63">
        <f t="shared" si="0"/>
        <v>9.6649999999999991</v>
      </c>
      <c r="L34" s="64">
        <v>0.17799999999999999</v>
      </c>
      <c r="M34" s="63">
        <f t="shared" si="1"/>
        <v>9.4869999999999983</v>
      </c>
      <c r="N34" s="62">
        <v>0</v>
      </c>
      <c r="O34" s="62">
        <v>3.0019999999999998</v>
      </c>
      <c r="P34" s="65">
        <f t="shared" si="2"/>
        <v>12.488999999999997</v>
      </c>
      <c r="Q34" s="66">
        <v>1.3180000000000001</v>
      </c>
      <c r="R34" s="65">
        <f t="shared" si="3"/>
        <v>11.170999999999998</v>
      </c>
      <c r="S34" s="62">
        <v>0</v>
      </c>
      <c r="T34" s="67">
        <v>3.0019999999999998</v>
      </c>
      <c r="U34" s="60"/>
      <c r="W34"/>
    </row>
    <row r="35" spans="1:23" x14ac:dyDescent="0.25">
      <c r="A35" s="61">
        <f t="shared" si="4"/>
        <v>43737</v>
      </c>
      <c r="B35" s="51" t="s">
        <v>28</v>
      </c>
      <c r="C35" s="51"/>
      <c r="D35" s="62">
        <v>1.8140000000000001</v>
      </c>
      <c r="E35" s="62">
        <v>0.64400000000000002</v>
      </c>
      <c r="F35" s="62">
        <v>0</v>
      </c>
      <c r="G35" s="62">
        <v>0</v>
      </c>
      <c r="H35" s="62">
        <v>0</v>
      </c>
      <c r="I35" s="62">
        <v>8.9130000000000003</v>
      </c>
      <c r="J35" s="54">
        <v>0</v>
      </c>
      <c r="K35" s="63">
        <f t="shared" si="0"/>
        <v>11.371</v>
      </c>
      <c r="L35" s="64">
        <v>0.17799999999999999</v>
      </c>
      <c r="M35" s="63">
        <f t="shared" si="1"/>
        <v>11.193</v>
      </c>
      <c r="N35" s="62">
        <v>0</v>
      </c>
      <c r="O35" s="62">
        <v>3.004</v>
      </c>
      <c r="P35" s="65">
        <f t="shared" si="2"/>
        <v>14.196999999999999</v>
      </c>
      <c r="Q35" s="66">
        <v>2.23</v>
      </c>
      <c r="R35" s="65">
        <f t="shared" si="3"/>
        <v>11.966999999999999</v>
      </c>
      <c r="S35" s="62">
        <v>0</v>
      </c>
      <c r="T35" s="67">
        <v>3.004</v>
      </c>
      <c r="U35" s="60"/>
      <c r="W35"/>
    </row>
    <row r="36" spans="1:23" ht="15.75" thickBot="1" x14ac:dyDescent="0.3">
      <c r="A36" s="61">
        <f t="shared" si="4"/>
        <v>43738</v>
      </c>
      <c r="B36" s="51" t="s">
        <v>29</v>
      </c>
      <c r="C36" s="69"/>
      <c r="D36" s="70">
        <v>3.8679999999999999</v>
      </c>
      <c r="E36" s="70">
        <v>1.1299999999999999</v>
      </c>
      <c r="F36" s="70">
        <v>0</v>
      </c>
      <c r="G36" s="70">
        <v>0</v>
      </c>
      <c r="H36" s="70">
        <v>0</v>
      </c>
      <c r="I36" s="70">
        <v>8.7240000000000002</v>
      </c>
      <c r="J36" s="71">
        <v>0</v>
      </c>
      <c r="K36" s="72">
        <f t="shared" si="0"/>
        <v>13.722</v>
      </c>
      <c r="L36" s="73">
        <v>0.17799999999999999</v>
      </c>
      <c r="M36" s="72">
        <f t="shared" si="1"/>
        <v>13.543999999999999</v>
      </c>
      <c r="N36" s="70">
        <v>0</v>
      </c>
      <c r="O36" s="70">
        <v>3.024</v>
      </c>
      <c r="P36" s="74">
        <f t="shared" si="2"/>
        <v>16.567999999999998</v>
      </c>
      <c r="Q36" s="75">
        <v>2.27</v>
      </c>
      <c r="R36" s="74">
        <f t="shared" si="3"/>
        <v>14.297999999999998</v>
      </c>
      <c r="S36" s="70">
        <v>0</v>
      </c>
      <c r="T36" s="76">
        <v>3.024</v>
      </c>
      <c r="U36" s="60"/>
      <c r="W36"/>
    </row>
    <row r="37" spans="1:23" ht="15.75" customHeight="1" thickBot="1" x14ac:dyDescent="0.3">
      <c r="A37" s="77"/>
      <c r="B37" s="78"/>
      <c r="C37" s="79" t="s">
        <v>35</v>
      </c>
      <c r="D37" s="80">
        <f>SUM(D7:D36)</f>
        <v>106.43</v>
      </c>
      <c r="E37" s="81">
        <f>SUM(E7:E36)</f>
        <v>36.494</v>
      </c>
      <c r="F37" s="81">
        <f>SUM(F7:F36)</f>
        <v>0</v>
      </c>
      <c r="G37" s="81">
        <f>SUM(G7:G36)</f>
        <v>24.751999999999995</v>
      </c>
      <c r="H37" s="81">
        <f>SUM(H7:H36)</f>
        <v>0</v>
      </c>
      <c r="I37" s="82">
        <f>SUM(I7:I36)</f>
        <v>239.42399999999998</v>
      </c>
      <c r="J37" s="81">
        <f>SUM(J7:J36)</f>
        <v>0</v>
      </c>
      <c r="K37" s="83">
        <f>SUM(K7:K36)</f>
        <v>407.1</v>
      </c>
      <c r="L37" s="81">
        <f>SUM(L7:L36)</f>
        <v>2.5442999999999998</v>
      </c>
      <c r="M37" s="84">
        <f>SUM(M7:M36)</f>
        <v>404.5557</v>
      </c>
      <c r="N37" s="80">
        <f>SUM(N7:N36)</f>
        <v>0</v>
      </c>
      <c r="O37" s="82">
        <f>SUM(O7:O36)</f>
        <v>83.173000000000002</v>
      </c>
      <c r="P37" s="85">
        <f>SUM(P7:P36)</f>
        <v>487.72869999999995</v>
      </c>
      <c r="Q37" s="86">
        <f>SUM(Q7:Q36)</f>
        <v>67.315999999999988</v>
      </c>
      <c r="R37" s="87">
        <f>SUM(R7:R36)</f>
        <v>420.41269999999992</v>
      </c>
      <c r="S37" s="88">
        <f>SUM(S7:S36)</f>
        <v>0</v>
      </c>
      <c r="T37" s="89">
        <f>SUM(T7:T36)</f>
        <v>83.173000000000002</v>
      </c>
      <c r="U37" s="90"/>
      <c r="W37"/>
    </row>
    <row r="38" spans="1:23" ht="15.75" thickBot="1" x14ac:dyDescent="0.3">
      <c r="U38" s="6"/>
      <c r="W38"/>
    </row>
    <row r="39" spans="1:23" ht="15.75" thickBot="1" x14ac:dyDescent="0.3">
      <c r="A39" t="s">
        <v>36</v>
      </c>
      <c r="B39" s="39"/>
      <c r="C39" s="39"/>
      <c r="D39" s="91">
        <f t="shared" ref="D39:K39" si="5">+D37/$P37</f>
        <v>0.2182155776356815</v>
      </c>
      <c r="E39" s="92">
        <f t="shared" si="5"/>
        <v>7.4824384950075734E-2</v>
      </c>
      <c r="F39" s="92">
        <f t="shared" si="5"/>
        <v>0</v>
      </c>
      <c r="G39" s="92">
        <f t="shared" si="5"/>
        <v>5.074952529961841E-2</v>
      </c>
      <c r="H39" s="92">
        <f t="shared" si="5"/>
        <v>0</v>
      </c>
      <c r="I39" s="92">
        <f t="shared" si="5"/>
        <v>0.49089586075209435</v>
      </c>
      <c r="J39" s="92">
        <f t="shared" si="5"/>
        <v>0</v>
      </c>
      <c r="K39" s="92">
        <f t="shared" si="5"/>
        <v>0.83468534863747013</v>
      </c>
      <c r="L39" s="92"/>
      <c r="M39" s="92"/>
      <c r="N39" s="92">
        <f>+N37/$P37</f>
        <v>0</v>
      </c>
      <c r="O39" s="92">
        <f>+O37/$P37</f>
        <v>0.17053128101750012</v>
      </c>
      <c r="P39" s="93">
        <f>+P37/$P37</f>
        <v>1</v>
      </c>
      <c r="R39" s="94">
        <f>1-(T39+S39)</f>
        <v>0.80216344558573038</v>
      </c>
      <c r="T39" s="95">
        <f>+(T37+S37)/R37</f>
        <v>0.19783655441426964</v>
      </c>
      <c r="U39" s="6"/>
      <c r="W39"/>
    </row>
    <row r="40" spans="1:23" x14ac:dyDescent="0.25">
      <c r="A40" s="39"/>
      <c r="B40" s="39"/>
      <c r="C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R40" t="s">
        <v>37</v>
      </c>
      <c r="T40" t="s">
        <v>38</v>
      </c>
      <c r="U40" s="6"/>
      <c r="W40"/>
    </row>
    <row r="41" spans="1:23" x14ac:dyDescent="0.25">
      <c r="L41" s="98"/>
      <c r="M41" s="98"/>
      <c r="N41" s="98"/>
      <c r="V41" s="6"/>
      <c r="W41"/>
    </row>
    <row r="42" spans="1:23" x14ac:dyDescent="0.25">
      <c r="V42" s="6"/>
      <c r="W42"/>
    </row>
    <row r="43" spans="1:23" x14ac:dyDescent="0.25">
      <c r="P43" s="98"/>
      <c r="V43" s="6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dcterms:created xsi:type="dcterms:W3CDTF">2019-10-02T17:10:39Z</dcterms:created>
  <dcterms:modified xsi:type="dcterms:W3CDTF">2019-10-02T17:10:54Z</dcterms:modified>
</cp:coreProperties>
</file>