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28FD9EFA-EA61-497D-931A-8C275BB9AA1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G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M35" i="1"/>
  <c r="P35" i="1" s="1"/>
  <c r="R35" i="1" s="1"/>
  <c r="K35" i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M16" i="1"/>
  <c r="P16" i="1" s="1"/>
  <c r="R16" i="1" s="1"/>
  <c r="K16" i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8" i="1"/>
  <c r="P8" i="1" s="1"/>
  <c r="R8" i="1" s="1"/>
  <c r="K8" i="1"/>
  <c r="A8" i="1"/>
  <c r="K7" i="1"/>
  <c r="K38" i="1" l="1"/>
  <c r="M7" i="1"/>
  <c r="P7" i="1" s="1"/>
  <c r="R7" i="1" s="1"/>
  <c r="R38" i="1" s="1"/>
  <c r="T40" i="1" s="1"/>
  <c r="R40" i="1" s="1"/>
  <c r="M38" i="1"/>
  <c r="P38" i="1" l="1"/>
  <c r="P40" i="1" s="1"/>
  <c r="G40" i="1"/>
  <c r="J40" i="1"/>
  <c r="F40" i="1"/>
  <c r="D40" i="1"/>
  <c r="O40" i="1"/>
  <c r="I40" i="1"/>
  <c r="E40" i="1"/>
  <c r="K40" i="1" l="1"/>
  <c r="H40" i="1"/>
  <c r="N40" i="1"/>
</calcChain>
</file>

<file path=xl/sharedStrings.xml><?xml version="1.0" encoding="utf-8"?>
<sst xmlns="http://schemas.openxmlformats.org/spreadsheetml/2006/main" count="69" uniqueCount="39">
  <si>
    <t>ECCV WATER OPERATIONS ACCOUNTING</t>
  </si>
  <si>
    <t>Daily Production</t>
  </si>
  <si>
    <t>Month</t>
  </si>
  <si>
    <t>AUG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</si>
  <si>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</si>
  <si>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</si>
  <si>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</si>
  <si>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</si>
  <si>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</si>
  <si>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</si>
  <si>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</si>
  <si>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</si>
  <si>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</si>
  <si>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</si>
  <si>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</si>
  <si>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</si>
  <si>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</si>
  <si>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</si>
  <si>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</si>
  <si>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</si>
  <si>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</si>
  <si>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</si>
  <si>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</si>
  <si>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</si>
  <si>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</si>
  <si>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</si>
  <si>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</si>
  <si>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</si>
  <si>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Thu</t>
  </si>
  <si>
    <t>Fri</t>
  </si>
  <si>
    <t>Sat</t>
  </si>
  <si>
    <t>Sun</t>
  </si>
  <si>
    <t>Mon</t>
  </si>
  <si>
    <t>Tue</t>
  </si>
  <si>
    <t>Wed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</si>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</sst>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164" fontId="8" fillId="3" borderId="25" xfId="3" applyNumberFormat="1" applyFont="1" applyFill="1" applyBorder="1" applyProtection="1">
      <protection locked="0"/>
    </xf>
    <xf numFmtId="164" fontId="8" fillId="8" borderId="25" xfId="3" applyNumberFormat="1" applyFont="1" applyFill="1" applyBorder="1" applyProtection="1">
      <protection locked="0"/>
    </xf>
    <xf numFmtId="164" fontId="0" fillId="10" borderId="25" xfId="0" applyNumberFormat="1" applyFill="1" applyBorder="1" applyAlignment="1">
      <alignment horizontal="right"/>
    </xf>
    <xf numFmtId="164" fontId="3" fillId="4" borderId="25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14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164" fontId="8" fillId="3" borderId="28" xfId="3" applyNumberFormat="1" applyFont="1" applyFill="1" applyBorder="1" applyProtection="1">
      <protection locked="0"/>
    </xf>
    <xf numFmtId="164" fontId="8" fillId="8" borderId="28" xfId="3" applyNumberFormat="1" applyFont="1" applyFill="1" applyBorder="1" applyProtection="1">
      <protection locked="0"/>
    </xf>
    <xf numFmtId="164" fontId="0" fillId="10" borderId="28" xfId="0" applyNumberFormat="1" applyFill="1" applyBorder="1" applyAlignment="1">
      <alignment horizontal="right"/>
    </xf>
    <xf numFmtId="164" fontId="3" fillId="4" borderId="28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5" fontId="0" fillId="8" borderId="28" xfId="1" applyNumberFormat="1" applyFont="1" applyFill="1" applyBorder="1" applyProtection="1">
      <protection locked="0"/>
    </xf>
    <xf numFmtId="164" fontId="8" fillId="3" borderId="29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33" xfId="0" applyNumberFormat="1" applyFont="1" applyFill="1" applyBorder="1"/>
    <xf numFmtId="164" fontId="8" fillId="12" borderId="6" xfId="0" applyNumberFormat="1" applyFont="1" applyFill="1" applyBorder="1"/>
    <xf numFmtId="164" fontId="8" fillId="9" borderId="34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4" xfId="0" applyNumberFormat="1" applyFont="1" applyFill="1" applyBorder="1" applyProtection="1"/>
    <xf numFmtId="164" fontId="8" fillId="12" borderId="34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7" borderId="37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="79" zoomScaleNormal="79" workbookViewId="0">
      <selection activeCell="Y15" sqref="Y15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9.28515625" bestFit="1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3" ht="26.2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9.75" customHeight="1" thickBot="1" x14ac:dyDescent="0.3">
      <c r="A2" s="87"/>
      <c r="B2" s="88"/>
      <c r="C2" s="88"/>
      <c r="D2" s="88"/>
      <c r="E2" s="88"/>
      <c r="F2" s="88"/>
      <c r="G2" s="88"/>
      <c r="H2" s="88"/>
      <c r="I2" s="89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3" ht="27" thickBot="1" x14ac:dyDescent="0.3">
      <c r="A3" s="5"/>
      <c r="B3" s="6"/>
      <c r="C3" s="6"/>
      <c r="D3" s="7">
        <v>2019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3" ht="16.5" customHeight="1" thickBot="1" x14ac:dyDescent="0.3">
      <c r="A4" s="10"/>
      <c r="B4" s="11"/>
      <c r="C4" s="12"/>
      <c r="D4" s="90" t="s">
        <v>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3"/>
      <c r="S4" s="14"/>
      <c r="T4" s="15"/>
      <c r="W4"/>
    </row>
    <row r="5" spans="1:23" ht="58.5" customHeight="1" thickBot="1" x14ac:dyDescent="0.4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82" t="s">
        <v>14</v>
      </c>
      <c r="O5" s="83"/>
      <c r="P5" s="93" t="s">
        <v>15</v>
      </c>
      <c r="Q5" s="95" t="s">
        <v>16</v>
      </c>
      <c r="R5" s="97" t="s">
        <v>17</v>
      </c>
      <c r="S5" s="82" t="s">
        <v>14</v>
      </c>
      <c r="T5" s="83"/>
      <c r="W5"/>
    </row>
    <row r="6" spans="1:23" ht="15.75" customHeight="1" thickBot="1" x14ac:dyDescent="0.3">
      <c r="A6" s="24" t="s">
        <v>18</v>
      </c>
      <c r="B6" s="25" t="s">
        <v>19</v>
      </c>
      <c r="C6" s="25"/>
      <c r="D6" s="26" t="s">
        <v>20</v>
      </c>
      <c r="E6" s="26" t="s">
        <v>21</v>
      </c>
      <c r="F6" s="26" t="s">
        <v>21</v>
      </c>
      <c r="G6" s="26" t="s">
        <v>21</v>
      </c>
      <c r="H6" s="26" t="s">
        <v>21</v>
      </c>
      <c r="I6" s="27" t="s">
        <v>22</v>
      </c>
      <c r="J6" s="26"/>
      <c r="K6" s="28" t="s">
        <v>23</v>
      </c>
      <c r="L6" s="29" t="s">
        <v>24</v>
      </c>
      <c r="M6" s="29" t="s">
        <v>25</v>
      </c>
      <c r="N6" s="30" t="s">
        <v>26</v>
      </c>
      <c r="O6" s="31" t="s">
        <v>27</v>
      </c>
      <c r="P6" s="94"/>
      <c r="Q6" s="96"/>
      <c r="R6" s="98"/>
      <c r="S6" s="30" t="s">
        <v>26</v>
      </c>
      <c r="T6" s="31" t="s">
        <v>27</v>
      </c>
      <c r="U6" s="32"/>
      <c r="W6"/>
    </row>
    <row r="7" spans="1:23" x14ac:dyDescent="0.25">
      <c r="A7" s="33">
        <v>43678</v>
      </c>
      <c r="B7" s="34" t="s">
        <v>28</v>
      </c>
      <c r="C7" s="34"/>
      <c r="D7" s="35">
        <v>3.9390000000000001</v>
      </c>
      <c r="E7" s="35">
        <v>2.2759999999999998</v>
      </c>
      <c r="F7" s="35">
        <v>0</v>
      </c>
      <c r="G7" s="35">
        <v>1.2509999999999999</v>
      </c>
      <c r="H7" s="35">
        <v>0</v>
      </c>
      <c r="I7" s="35">
        <v>5.4820000000000002</v>
      </c>
      <c r="J7" s="36">
        <v>0</v>
      </c>
      <c r="K7" s="37">
        <f t="shared" ref="K7:K37" si="0">SUM(D7:I7)</f>
        <v>12.948</v>
      </c>
      <c r="L7" s="38">
        <v>0</v>
      </c>
      <c r="M7" s="37">
        <f t="shared" ref="M7:M37" si="1">+K7-L7</f>
        <v>12.948</v>
      </c>
      <c r="N7" s="35">
        <v>1.623</v>
      </c>
      <c r="O7" s="35">
        <v>0</v>
      </c>
      <c r="P7" s="39">
        <f t="shared" ref="P7:P37" si="2">SUM(M7:O7)</f>
        <v>14.571</v>
      </c>
      <c r="Q7" s="40">
        <v>2.27</v>
      </c>
      <c r="R7" s="39">
        <f t="shared" ref="R7:R37" si="3">+P7-Q7</f>
        <v>12.301</v>
      </c>
      <c r="S7" s="35">
        <v>1.623</v>
      </c>
      <c r="T7" s="41">
        <v>0</v>
      </c>
      <c r="U7" s="42"/>
      <c r="W7"/>
    </row>
    <row r="8" spans="1:23" x14ac:dyDescent="0.25">
      <c r="A8" s="43">
        <f>1+A7</f>
        <v>43679</v>
      </c>
      <c r="B8" s="44" t="s">
        <v>29</v>
      </c>
      <c r="C8" s="44"/>
      <c r="D8" s="45">
        <v>3.2699999999999996</v>
      </c>
      <c r="E8" s="45">
        <v>2.3340000000000001</v>
      </c>
      <c r="F8" s="45">
        <v>0</v>
      </c>
      <c r="G8" s="45">
        <v>1.2490000000000001</v>
      </c>
      <c r="H8" s="45">
        <v>0</v>
      </c>
      <c r="I8" s="45">
        <v>5.3150000000000004</v>
      </c>
      <c r="J8" s="46">
        <v>0</v>
      </c>
      <c r="K8" s="47">
        <f t="shared" si="0"/>
        <v>12.167999999999999</v>
      </c>
      <c r="L8" s="48">
        <v>0</v>
      </c>
      <c r="M8" s="47">
        <f t="shared" si="1"/>
        <v>12.167999999999999</v>
      </c>
      <c r="N8" s="45">
        <v>1.6180000000000001</v>
      </c>
      <c r="O8" s="45">
        <v>0</v>
      </c>
      <c r="P8" s="49">
        <f t="shared" si="2"/>
        <v>13.786</v>
      </c>
      <c r="Q8" s="50">
        <v>2.2799999999999998</v>
      </c>
      <c r="R8" s="49">
        <f t="shared" si="3"/>
        <v>11.506</v>
      </c>
      <c r="S8" s="45">
        <v>1.6180000000000001</v>
      </c>
      <c r="T8" s="51">
        <v>0</v>
      </c>
      <c r="U8" s="42"/>
      <c r="W8"/>
    </row>
    <row r="9" spans="1:23" x14ac:dyDescent="0.25">
      <c r="A9" s="43">
        <f t="shared" ref="A9:A37" si="4">1+A8</f>
        <v>43680</v>
      </c>
      <c r="B9" s="44" t="s">
        <v>30</v>
      </c>
      <c r="C9" s="44"/>
      <c r="D9" s="45">
        <v>2.0149999999999997</v>
      </c>
      <c r="E9" s="45">
        <v>2.718</v>
      </c>
      <c r="F9" s="45">
        <v>0</v>
      </c>
      <c r="G9" s="45">
        <v>1.242</v>
      </c>
      <c r="H9" s="45">
        <v>0</v>
      </c>
      <c r="I9" s="45">
        <v>8.7520000000000007</v>
      </c>
      <c r="J9" s="46">
        <v>0</v>
      </c>
      <c r="K9" s="47">
        <f t="shared" si="0"/>
        <v>14.727</v>
      </c>
      <c r="L9" s="48">
        <v>0</v>
      </c>
      <c r="M9" s="47">
        <f t="shared" si="1"/>
        <v>14.727</v>
      </c>
      <c r="N9" s="45">
        <v>1.615</v>
      </c>
      <c r="O9" s="45">
        <v>0</v>
      </c>
      <c r="P9" s="49">
        <f t="shared" si="2"/>
        <v>16.341999999999999</v>
      </c>
      <c r="Q9" s="50">
        <v>2.2799999999999998</v>
      </c>
      <c r="R9" s="49">
        <f t="shared" si="3"/>
        <v>14.061999999999999</v>
      </c>
      <c r="S9" s="45">
        <v>1.615</v>
      </c>
      <c r="T9" s="51">
        <v>0</v>
      </c>
      <c r="U9" s="42"/>
      <c r="W9"/>
    </row>
    <row r="10" spans="1:23" x14ac:dyDescent="0.25">
      <c r="A10" s="43">
        <f t="shared" si="4"/>
        <v>43681</v>
      </c>
      <c r="B10" s="44" t="s">
        <v>31</v>
      </c>
      <c r="C10" s="44"/>
      <c r="D10" s="45">
        <v>2.6960000000000006</v>
      </c>
      <c r="E10" s="45">
        <v>2.7069999999999999</v>
      </c>
      <c r="F10" s="45">
        <v>0</v>
      </c>
      <c r="G10" s="45">
        <v>1.077</v>
      </c>
      <c r="H10" s="45">
        <v>0</v>
      </c>
      <c r="I10" s="45">
        <v>8.6890000000000001</v>
      </c>
      <c r="J10" s="46">
        <v>0</v>
      </c>
      <c r="K10" s="47">
        <f t="shared" si="0"/>
        <v>15.169</v>
      </c>
      <c r="L10" s="48">
        <v>0</v>
      </c>
      <c r="M10" s="47">
        <f t="shared" si="1"/>
        <v>15.169</v>
      </c>
      <c r="N10" s="45">
        <v>1.611</v>
      </c>
      <c r="O10" s="45">
        <v>0</v>
      </c>
      <c r="P10" s="49">
        <f t="shared" si="2"/>
        <v>16.78</v>
      </c>
      <c r="Q10" s="50">
        <v>2.27</v>
      </c>
      <c r="R10" s="49">
        <f t="shared" si="3"/>
        <v>14.510000000000002</v>
      </c>
      <c r="S10" s="45">
        <v>1.611</v>
      </c>
      <c r="T10" s="51">
        <v>0</v>
      </c>
      <c r="U10" s="42"/>
      <c r="W10"/>
    </row>
    <row r="11" spans="1:23" x14ac:dyDescent="0.25">
      <c r="A11" s="43">
        <f t="shared" si="4"/>
        <v>43682</v>
      </c>
      <c r="B11" s="44" t="s">
        <v>32</v>
      </c>
      <c r="C11" s="44"/>
      <c r="D11" s="45">
        <v>2.88</v>
      </c>
      <c r="E11" s="45">
        <v>2.597</v>
      </c>
      <c r="F11" s="45">
        <v>0</v>
      </c>
      <c r="G11" s="45">
        <v>0.95099999999999996</v>
      </c>
      <c r="H11" s="45">
        <v>0</v>
      </c>
      <c r="I11" s="45">
        <v>8.6539999999999999</v>
      </c>
      <c r="J11" s="46">
        <v>0</v>
      </c>
      <c r="K11" s="47">
        <f t="shared" si="0"/>
        <v>15.082000000000001</v>
      </c>
      <c r="L11" s="48">
        <v>0</v>
      </c>
      <c r="M11" s="47">
        <f t="shared" si="1"/>
        <v>15.082000000000001</v>
      </c>
      <c r="N11" s="45">
        <v>1.61</v>
      </c>
      <c r="O11" s="45">
        <v>0</v>
      </c>
      <c r="P11" s="49">
        <f t="shared" si="2"/>
        <v>16.692</v>
      </c>
      <c r="Q11" s="50">
        <v>2.2799999999999998</v>
      </c>
      <c r="R11" s="49">
        <f t="shared" si="3"/>
        <v>14.412000000000001</v>
      </c>
      <c r="S11" s="45">
        <v>1.61</v>
      </c>
      <c r="T11" s="51">
        <v>0</v>
      </c>
      <c r="U11" s="42"/>
      <c r="W11"/>
    </row>
    <row r="12" spans="1:23" x14ac:dyDescent="0.25">
      <c r="A12" s="43">
        <f t="shared" si="4"/>
        <v>43683</v>
      </c>
      <c r="B12" s="44" t="s">
        <v>33</v>
      </c>
      <c r="C12" s="44"/>
      <c r="D12" s="45">
        <v>3.2510000000000003</v>
      </c>
      <c r="E12" s="45">
        <v>3.0569999999999999</v>
      </c>
      <c r="F12" s="45">
        <v>0</v>
      </c>
      <c r="G12" s="45">
        <v>1.2330000000000001</v>
      </c>
      <c r="H12" s="45">
        <v>0</v>
      </c>
      <c r="I12" s="45">
        <v>8.593</v>
      </c>
      <c r="J12" s="46">
        <v>0</v>
      </c>
      <c r="K12" s="47">
        <f t="shared" si="0"/>
        <v>16.134</v>
      </c>
      <c r="L12" s="48">
        <v>0</v>
      </c>
      <c r="M12" s="47">
        <f t="shared" si="1"/>
        <v>16.134</v>
      </c>
      <c r="N12" s="45">
        <v>1.611</v>
      </c>
      <c r="O12" s="45">
        <v>0</v>
      </c>
      <c r="P12" s="49">
        <f t="shared" si="2"/>
        <v>17.745000000000001</v>
      </c>
      <c r="Q12" s="50">
        <v>2.27</v>
      </c>
      <c r="R12" s="49">
        <f t="shared" si="3"/>
        <v>15.475000000000001</v>
      </c>
      <c r="S12" s="45">
        <v>1.611</v>
      </c>
      <c r="T12" s="51">
        <v>0</v>
      </c>
      <c r="U12" s="42"/>
      <c r="W12"/>
    </row>
    <row r="13" spans="1:23" x14ac:dyDescent="0.25">
      <c r="A13" s="43">
        <f t="shared" si="4"/>
        <v>43684</v>
      </c>
      <c r="B13" s="44" t="s">
        <v>34</v>
      </c>
      <c r="C13" s="44"/>
      <c r="D13" s="45">
        <v>4.0750000000000002</v>
      </c>
      <c r="E13" s="45">
        <v>3.157</v>
      </c>
      <c r="F13" s="45">
        <v>0</v>
      </c>
      <c r="G13" s="45">
        <v>1.3169999999999999</v>
      </c>
      <c r="H13" s="45">
        <v>0</v>
      </c>
      <c r="I13" s="45">
        <v>8.577</v>
      </c>
      <c r="J13" s="46">
        <v>0</v>
      </c>
      <c r="K13" s="47">
        <f t="shared" si="0"/>
        <v>17.125999999999998</v>
      </c>
      <c r="L13" s="48">
        <v>0</v>
      </c>
      <c r="M13" s="47">
        <f t="shared" si="1"/>
        <v>17.125999999999998</v>
      </c>
      <c r="N13" s="45">
        <v>1.6140000000000001</v>
      </c>
      <c r="O13" s="45">
        <v>0</v>
      </c>
      <c r="P13" s="49">
        <f t="shared" si="2"/>
        <v>18.739999999999998</v>
      </c>
      <c r="Q13" s="50">
        <v>2.2799999999999998</v>
      </c>
      <c r="R13" s="49">
        <f t="shared" si="3"/>
        <v>16.459999999999997</v>
      </c>
      <c r="S13" s="45">
        <v>1.6140000000000001</v>
      </c>
      <c r="T13" s="51">
        <v>0</v>
      </c>
      <c r="U13" s="42"/>
      <c r="W13"/>
    </row>
    <row r="14" spans="1:23" x14ac:dyDescent="0.25">
      <c r="A14" s="43">
        <f t="shared" si="4"/>
        <v>43685</v>
      </c>
      <c r="B14" s="44" t="s">
        <v>28</v>
      </c>
      <c r="C14" s="44"/>
      <c r="D14" s="45">
        <v>2.3250000000000002</v>
      </c>
      <c r="E14" s="45">
        <v>2.9020000000000001</v>
      </c>
      <c r="F14" s="45">
        <v>0</v>
      </c>
      <c r="G14" s="45">
        <v>1.038</v>
      </c>
      <c r="H14" s="45">
        <v>0</v>
      </c>
      <c r="I14" s="45">
        <v>5.7009999999999996</v>
      </c>
      <c r="J14" s="46">
        <v>0</v>
      </c>
      <c r="K14" s="47">
        <f t="shared" si="0"/>
        <v>11.966000000000001</v>
      </c>
      <c r="L14" s="48">
        <v>0</v>
      </c>
      <c r="M14" s="47">
        <f t="shared" si="1"/>
        <v>11.966000000000001</v>
      </c>
      <c r="N14" s="45">
        <v>1.613</v>
      </c>
      <c r="O14" s="45">
        <v>0</v>
      </c>
      <c r="P14" s="49">
        <f t="shared" si="2"/>
        <v>13.579000000000001</v>
      </c>
      <c r="Q14" s="50">
        <v>2.2799999999999998</v>
      </c>
      <c r="R14" s="49">
        <f t="shared" si="3"/>
        <v>11.299000000000001</v>
      </c>
      <c r="S14" s="45">
        <v>1.613</v>
      </c>
      <c r="T14" s="51">
        <v>0</v>
      </c>
      <c r="U14" s="42"/>
      <c r="W14"/>
    </row>
    <row r="15" spans="1:23" x14ac:dyDescent="0.25">
      <c r="A15" s="43">
        <f t="shared" si="4"/>
        <v>43686</v>
      </c>
      <c r="B15" s="44" t="s">
        <v>29</v>
      </c>
      <c r="C15" s="44"/>
      <c r="D15" s="45">
        <v>2.077</v>
      </c>
      <c r="E15" s="45">
        <v>2.5569999999999999</v>
      </c>
      <c r="F15" s="45">
        <v>0</v>
      </c>
      <c r="G15" s="45">
        <v>1.371</v>
      </c>
      <c r="H15" s="45">
        <v>0</v>
      </c>
      <c r="I15" s="45">
        <v>6.657</v>
      </c>
      <c r="J15" s="46">
        <v>0</v>
      </c>
      <c r="K15" s="47">
        <f t="shared" si="0"/>
        <v>12.662000000000001</v>
      </c>
      <c r="L15" s="48">
        <v>0</v>
      </c>
      <c r="M15" s="47">
        <f t="shared" si="1"/>
        <v>12.662000000000001</v>
      </c>
      <c r="N15" s="45">
        <v>1.6120000000000001</v>
      </c>
      <c r="O15" s="45">
        <v>0</v>
      </c>
      <c r="P15" s="49">
        <f t="shared" si="2"/>
        <v>14.274000000000001</v>
      </c>
      <c r="Q15" s="50">
        <v>2.27</v>
      </c>
      <c r="R15" s="49">
        <f t="shared" si="3"/>
        <v>12.004000000000001</v>
      </c>
      <c r="S15" s="45">
        <v>1.6120000000000001</v>
      </c>
      <c r="T15" s="51">
        <v>0</v>
      </c>
      <c r="U15" s="42"/>
      <c r="W15"/>
    </row>
    <row r="16" spans="1:23" x14ac:dyDescent="0.25">
      <c r="A16" s="43">
        <f t="shared" si="4"/>
        <v>43687</v>
      </c>
      <c r="B16" s="44" t="s">
        <v>30</v>
      </c>
      <c r="C16" s="44"/>
      <c r="D16" s="45">
        <v>3.4180000000000001</v>
      </c>
      <c r="E16" s="45">
        <v>2.5459999999999998</v>
      </c>
      <c r="F16" s="45">
        <v>0</v>
      </c>
      <c r="G16" s="45">
        <v>1.0609999999999999</v>
      </c>
      <c r="H16" s="45">
        <v>0</v>
      </c>
      <c r="I16" s="45">
        <v>8.6489999999999991</v>
      </c>
      <c r="J16" s="46">
        <v>0</v>
      </c>
      <c r="K16" s="47">
        <f t="shared" si="0"/>
        <v>15.673999999999999</v>
      </c>
      <c r="L16" s="48">
        <v>0</v>
      </c>
      <c r="M16" s="47">
        <f t="shared" si="1"/>
        <v>15.673999999999999</v>
      </c>
      <c r="N16" s="45">
        <v>1.611</v>
      </c>
      <c r="O16" s="45">
        <v>0</v>
      </c>
      <c r="P16" s="49">
        <f t="shared" si="2"/>
        <v>17.285</v>
      </c>
      <c r="Q16" s="50">
        <v>2.2599999999999998</v>
      </c>
      <c r="R16" s="49">
        <f t="shared" si="3"/>
        <v>15.025</v>
      </c>
      <c r="S16" s="45">
        <v>1.611</v>
      </c>
      <c r="T16" s="51">
        <v>0</v>
      </c>
      <c r="U16" s="42"/>
      <c r="W16"/>
    </row>
    <row r="17" spans="1:23" x14ac:dyDescent="0.25">
      <c r="A17" s="43">
        <f t="shared" si="4"/>
        <v>43688</v>
      </c>
      <c r="B17" s="44" t="s">
        <v>31</v>
      </c>
      <c r="C17" s="44"/>
      <c r="D17" s="45">
        <v>3.4369999999999998</v>
      </c>
      <c r="E17" s="45">
        <v>2.54</v>
      </c>
      <c r="F17" s="45">
        <v>0</v>
      </c>
      <c r="G17" s="45">
        <v>1.0580000000000001</v>
      </c>
      <c r="H17" s="45">
        <v>0</v>
      </c>
      <c r="I17" s="45">
        <v>8.6839999999999993</v>
      </c>
      <c r="J17" s="46">
        <v>0</v>
      </c>
      <c r="K17" s="47">
        <f t="shared" si="0"/>
        <v>15.718999999999999</v>
      </c>
      <c r="L17" s="48">
        <v>0</v>
      </c>
      <c r="M17" s="47">
        <f t="shared" si="1"/>
        <v>15.718999999999999</v>
      </c>
      <c r="N17" s="45">
        <v>1.613</v>
      </c>
      <c r="O17" s="45">
        <v>0</v>
      </c>
      <c r="P17" s="49">
        <f t="shared" si="2"/>
        <v>17.332000000000001</v>
      </c>
      <c r="Q17" s="50">
        <v>2.27</v>
      </c>
      <c r="R17" s="49">
        <f t="shared" si="3"/>
        <v>15.062000000000001</v>
      </c>
      <c r="S17" s="45">
        <v>1.613</v>
      </c>
      <c r="T17" s="51">
        <v>0</v>
      </c>
      <c r="U17" s="42"/>
      <c r="W17"/>
    </row>
    <row r="18" spans="1:23" x14ac:dyDescent="0.25">
      <c r="A18" s="43">
        <f t="shared" si="4"/>
        <v>43689</v>
      </c>
      <c r="B18" s="44" t="s">
        <v>32</v>
      </c>
      <c r="C18" s="44"/>
      <c r="D18" s="45">
        <v>2.33</v>
      </c>
      <c r="E18" s="45">
        <v>2.532</v>
      </c>
      <c r="F18" s="45">
        <v>0</v>
      </c>
      <c r="G18" s="45">
        <v>0.86799999999999999</v>
      </c>
      <c r="H18" s="45">
        <v>0</v>
      </c>
      <c r="I18" s="45">
        <v>8.6920000000000002</v>
      </c>
      <c r="J18" s="46">
        <v>0</v>
      </c>
      <c r="K18" s="47">
        <f t="shared" si="0"/>
        <v>14.422000000000001</v>
      </c>
      <c r="L18" s="48">
        <v>0</v>
      </c>
      <c r="M18" s="47">
        <f t="shared" si="1"/>
        <v>14.422000000000001</v>
      </c>
      <c r="N18" s="45">
        <v>1.4319999999999999</v>
      </c>
      <c r="O18" s="45">
        <v>0</v>
      </c>
      <c r="P18" s="49">
        <f t="shared" si="2"/>
        <v>15.854000000000001</v>
      </c>
      <c r="Q18" s="50">
        <v>2.2599999999999998</v>
      </c>
      <c r="R18" s="49">
        <f t="shared" si="3"/>
        <v>13.594000000000001</v>
      </c>
      <c r="S18" s="45">
        <v>1.4319999999999999</v>
      </c>
      <c r="T18" s="51">
        <v>0</v>
      </c>
      <c r="U18" s="42"/>
      <c r="W18"/>
    </row>
    <row r="19" spans="1:23" x14ac:dyDescent="0.25">
      <c r="A19" s="43">
        <f t="shared" si="4"/>
        <v>43690</v>
      </c>
      <c r="B19" s="44" t="s">
        <v>33</v>
      </c>
      <c r="C19" s="44"/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6">
        <v>0</v>
      </c>
      <c r="K19" s="47">
        <f t="shared" si="0"/>
        <v>0</v>
      </c>
      <c r="L19" s="48">
        <v>0</v>
      </c>
      <c r="M19" s="47">
        <f t="shared" si="1"/>
        <v>0</v>
      </c>
      <c r="N19" s="45">
        <v>0</v>
      </c>
      <c r="O19" s="45">
        <v>0</v>
      </c>
      <c r="P19" s="49">
        <f t="shared" si="2"/>
        <v>0</v>
      </c>
      <c r="Q19" s="50">
        <v>2.2599999999999998</v>
      </c>
      <c r="R19" s="49">
        <f t="shared" si="3"/>
        <v>-2.2599999999999998</v>
      </c>
      <c r="S19" s="45">
        <v>0</v>
      </c>
      <c r="T19" s="51">
        <v>0</v>
      </c>
      <c r="U19" s="42"/>
      <c r="W19"/>
    </row>
    <row r="20" spans="1:23" x14ac:dyDescent="0.25">
      <c r="A20" s="43">
        <f t="shared" si="4"/>
        <v>43691</v>
      </c>
      <c r="B20" s="44" t="s">
        <v>34</v>
      </c>
      <c r="C20" s="44"/>
      <c r="D20" s="45">
        <v>4.016</v>
      </c>
      <c r="E20" s="45">
        <v>2.359</v>
      </c>
      <c r="F20" s="45">
        <v>0</v>
      </c>
      <c r="G20" s="45">
        <v>1.3520000000000001</v>
      </c>
      <c r="H20" s="45">
        <v>0</v>
      </c>
      <c r="I20" s="45">
        <v>8.7129999999999992</v>
      </c>
      <c r="J20" s="46">
        <v>0</v>
      </c>
      <c r="K20" s="47">
        <f t="shared" si="0"/>
        <v>16.439999999999998</v>
      </c>
      <c r="L20" s="48">
        <v>0</v>
      </c>
      <c r="M20" s="47">
        <f t="shared" si="1"/>
        <v>16.439999999999998</v>
      </c>
      <c r="N20" s="45">
        <v>0.97899999999999998</v>
      </c>
      <c r="O20" s="45">
        <v>0.59099999999999997</v>
      </c>
      <c r="P20" s="49">
        <f t="shared" si="2"/>
        <v>18.009999999999998</v>
      </c>
      <c r="Q20" s="50">
        <v>2.27</v>
      </c>
      <c r="R20" s="49">
        <f t="shared" si="3"/>
        <v>15.739999999999998</v>
      </c>
      <c r="S20" s="45">
        <v>0.97899999999999998</v>
      </c>
      <c r="T20" s="51">
        <v>0.59099999999999997</v>
      </c>
      <c r="U20" s="42"/>
      <c r="W20"/>
    </row>
    <row r="21" spans="1:23" x14ac:dyDescent="0.25">
      <c r="A21" s="43">
        <f t="shared" si="4"/>
        <v>43692</v>
      </c>
      <c r="B21" s="44" t="s">
        <v>28</v>
      </c>
      <c r="C21" s="44"/>
      <c r="D21" s="45">
        <v>4.1379999999999999</v>
      </c>
      <c r="E21" s="45">
        <v>2.3460000000000001</v>
      </c>
      <c r="F21" s="45">
        <v>0</v>
      </c>
      <c r="G21" s="45">
        <v>1.298</v>
      </c>
      <c r="H21" s="45">
        <v>0</v>
      </c>
      <c r="I21" s="45">
        <v>5.96</v>
      </c>
      <c r="J21" s="46">
        <v>0</v>
      </c>
      <c r="K21" s="47">
        <f t="shared" si="0"/>
        <v>13.742000000000001</v>
      </c>
      <c r="L21" s="48">
        <v>0</v>
      </c>
      <c r="M21" s="47">
        <f t="shared" si="1"/>
        <v>13.742000000000001</v>
      </c>
      <c r="N21" s="45">
        <v>0</v>
      </c>
      <c r="O21" s="45">
        <v>1.4430000000000001</v>
      </c>
      <c r="P21" s="49">
        <f t="shared" si="2"/>
        <v>15.185</v>
      </c>
      <c r="Q21" s="50">
        <v>2.2599999999999998</v>
      </c>
      <c r="R21" s="49">
        <f t="shared" si="3"/>
        <v>12.925000000000001</v>
      </c>
      <c r="S21" s="45">
        <v>0</v>
      </c>
      <c r="T21" s="51">
        <v>1.4430000000000001</v>
      </c>
      <c r="U21" s="42"/>
      <c r="W21"/>
    </row>
    <row r="22" spans="1:23" x14ac:dyDescent="0.25">
      <c r="A22" s="43">
        <f t="shared" si="4"/>
        <v>43693</v>
      </c>
      <c r="B22" s="44" t="s">
        <v>29</v>
      </c>
      <c r="C22" s="44"/>
      <c r="D22" s="45">
        <v>3.8540000000000001</v>
      </c>
      <c r="E22" s="45">
        <v>2.5630000000000002</v>
      </c>
      <c r="F22" s="45">
        <v>0</v>
      </c>
      <c r="G22" s="45">
        <v>1.284</v>
      </c>
      <c r="H22" s="45">
        <v>0</v>
      </c>
      <c r="I22" s="45">
        <v>7.1879999999999997</v>
      </c>
      <c r="J22" s="46">
        <v>0</v>
      </c>
      <c r="K22" s="47">
        <f t="shared" si="0"/>
        <v>14.888999999999999</v>
      </c>
      <c r="L22" s="48">
        <v>0</v>
      </c>
      <c r="M22" s="47">
        <f t="shared" si="1"/>
        <v>14.888999999999999</v>
      </c>
      <c r="N22" s="45">
        <v>0</v>
      </c>
      <c r="O22" s="45">
        <v>1.45</v>
      </c>
      <c r="P22" s="49">
        <f t="shared" si="2"/>
        <v>16.338999999999999</v>
      </c>
      <c r="Q22" s="50">
        <v>2.27</v>
      </c>
      <c r="R22" s="49">
        <f t="shared" si="3"/>
        <v>14.068999999999999</v>
      </c>
      <c r="S22" s="45">
        <v>0</v>
      </c>
      <c r="T22" s="51">
        <v>1.45</v>
      </c>
      <c r="U22" s="42"/>
      <c r="W22"/>
    </row>
    <row r="23" spans="1:23" x14ac:dyDescent="0.25">
      <c r="A23" s="43">
        <f t="shared" si="4"/>
        <v>43694</v>
      </c>
      <c r="B23" s="44" t="s">
        <v>30</v>
      </c>
      <c r="C23" s="44"/>
      <c r="D23" s="45">
        <v>3.8490000000000002</v>
      </c>
      <c r="E23" s="45">
        <v>2.6539999999999999</v>
      </c>
      <c r="F23" s="45">
        <v>0</v>
      </c>
      <c r="G23" s="45">
        <v>1.27</v>
      </c>
      <c r="H23" s="45">
        <v>0</v>
      </c>
      <c r="I23" s="45">
        <v>8.7010000000000005</v>
      </c>
      <c r="J23" s="46">
        <v>0</v>
      </c>
      <c r="K23" s="47">
        <f t="shared" si="0"/>
        <v>16.474</v>
      </c>
      <c r="L23" s="48">
        <v>0</v>
      </c>
      <c r="M23" s="47">
        <f t="shared" si="1"/>
        <v>16.474</v>
      </c>
      <c r="N23" s="45">
        <v>0</v>
      </c>
      <c r="O23" s="45">
        <v>1.4450000000000001</v>
      </c>
      <c r="P23" s="49">
        <f t="shared" si="2"/>
        <v>17.919</v>
      </c>
      <c r="Q23" s="50">
        <v>2.2799999999999998</v>
      </c>
      <c r="R23" s="49">
        <f t="shared" si="3"/>
        <v>15.639000000000001</v>
      </c>
      <c r="S23" s="45">
        <v>0</v>
      </c>
      <c r="T23" s="51">
        <v>1.4450000000000001</v>
      </c>
      <c r="U23" s="42"/>
      <c r="W23"/>
    </row>
    <row r="24" spans="1:23" x14ac:dyDescent="0.25">
      <c r="A24" s="43">
        <f t="shared" si="4"/>
        <v>43695</v>
      </c>
      <c r="B24" s="44" t="s">
        <v>31</v>
      </c>
      <c r="C24" s="44"/>
      <c r="D24" s="45">
        <v>3.3149999999999999</v>
      </c>
      <c r="E24" s="45">
        <v>2.2050000000000001</v>
      </c>
      <c r="F24" s="45">
        <v>0</v>
      </c>
      <c r="G24" s="45">
        <v>0.64800000000000002</v>
      </c>
      <c r="H24" s="45">
        <v>0</v>
      </c>
      <c r="I24" s="45">
        <v>8.6910000000000007</v>
      </c>
      <c r="J24" s="46">
        <v>0</v>
      </c>
      <c r="K24" s="47">
        <f t="shared" si="0"/>
        <v>14.859</v>
      </c>
      <c r="L24" s="48">
        <v>0</v>
      </c>
      <c r="M24" s="47">
        <f t="shared" si="1"/>
        <v>14.859</v>
      </c>
      <c r="N24" s="45">
        <v>0</v>
      </c>
      <c r="O24" s="45">
        <v>1.456</v>
      </c>
      <c r="P24" s="49">
        <f t="shared" si="2"/>
        <v>16.315000000000001</v>
      </c>
      <c r="Q24" s="50">
        <v>2.27</v>
      </c>
      <c r="R24" s="49">
        <f t="shared" si="3"/>
        <v>14.045000000000002</v>
      </c>
      <c r="S24" s="45">
        <v>0</v>
      </c>
      <c r="T24" s="51">
        <v>1.456</v>
      </c>
      <c r="U24" s="42"/>
      <c r="W24"/>
    </row>
    <row r="25" spans="1:23" x14ac:dyDescent="0.25">
      <c r="A25" s="43">
        <f t="shared" si="4"/>
        <v>43696</v>
      </c>
      <c r="B25" s="44" t="s">
        <v>32</v>
      </c>
      <c r="C25" s="44"/>
      <c r="D25" s="45">
        <v>3.6949999999999998</v>
      </c>
      <c r="E25" s="45">
        <v>2.2919999999999998</v>
      </c>
      <c r="F25" s="45">
        <v>0</v>
      </c>
      <c r="G25" s="45">
        <v>0.98699999999999999</v>
      </c>
      <c r="H25" s="45">
        <v>0</v>
      </c>
      <c r="I25" s="45">
        <v>8.68</v>
      </c>
      <c r="J25" s="46">
        <v>0</v>
      </c>
      <c r="K25" s="47">
        <f t="shared" si="0"/>
        <v>15.654</v>
      </c>
      <c r="L25" s="48">
        <v>0</v>
      </c>
      <c r="M25" s="47">
        <f t="shared" si="1"/>
        <v>15.654</v>
      </c>
      <c r="N25" s="45">
        <v>0</v>
      </c>
      <c r="O25" s="45">
        <v>1.45</v>
      </c>
      <c r="P25" s="49">
        <f t="shared" si="2"/>
        <v>17.103999999999999</v>
      </c>
      <c r="Q25" s="50">
        <v>2.2799999999999998</v>
      </c>
      <c r="R25" s="49">
        <f t="shared" si="3"/>
        <v>14.824</v>
      </c>
      <c r="S25" s="45">
        <v>0</v>
      </c>
      <c r="T25" s="51">
        <v>1.45</v>
      </c>
      <c r="U25" s="42"/>
      <c r="W25"/>
    </row>
    <row r="26" spans="1:23" x14ac:dyDescent="0.25">
      <c r="A26" s="43">
        <f t="shared" si="4"/>
        <v>43697</v>
      </c>
      <c r="B26" s="44" t="s">
        <v>33</v>
      </c>
      <c r="C26" s="44"/>
      <c r="D26" s="45">
        <v>3.3759999999999999</v>
      </c>
      <c r="E26" s="45">
        <v>2.6709999999999998</v>
      </c>
      <c r="F26" s="45">
        <v>0</v>
      </c>
      <c r="G26" s="45">
        <v>1.264</v>
      </c>
      <c r="H26" s="45">
        <v>0</v>
      </c>
      <c r="I26" s="45">
        <v>8.6959999999999997</v>
      </c>
      <c r="J26" s="46">
        <v>0</v>
      </c>
      <c r="K26" s="47">
        <f t="shared" si="0"/>
        <v>16.006999999999998</v>
      </c>
      <c r="L26" s="48">
        <v>0</v>
      </c>
      <c r="M26" s="47">
        <f t="shared" si="1"/>
        <v>16.006999999999998</v>
      </c>
      <c r="N26" s="45">
        <v>0</v>
      </c>
      <c r="O26" s="45">
        <v>1.4379999999999999</v>
      </c>
      <c r="P26" s="49">
        <f t="shared" si="2"/>
        <v>17.444999999999997</v>
      </c>
      <c r="Q26" s="50">
        <v>2.27</v>
      </c>
      <c r="R26" s="49">
        <f t="shared" si="3"/>
        <v>15.174999999999997</v>
      </c>
      <c r="S26" s="45">
        <v>0</v>
      </c>
      <c r="T26" s="51">
        <v>1.4379999999999999</v>
      </c>
      <c r="U26" s="42"/>
      <c r="W26"/>
    </row>
    <row r="27" spans="1:23" x14ac:dyDescent="0.25">
      <c r="A27" s="43">
        <f t="shared" si="4"/>
        <v>43698</v>
      </c>
      <c r="B27" s="44" t="s">
        <v>34</v>
      </c>
      <c r="C27" s="44"/>
      <c r="D27" s="45">
        <v>2.798</v>
      </c>
      <c r="E27" s="45">
        <v>2.39</v>
      </c>
      <c r="F27" s="45">
        <v>0</v>
      </c>
      <c r="G27" s="45">
        <v>1.254</v>
      </c>
      <c r="H27" s="45">
        <v>0</v>
      </c>
      <c r="I27" s="45">
        <v>8.2859999999999996</v>
      </c>
      <c r="J27" s="46">
        <v>0</v>
      </c>
      <c r="K27" s="47">
        <f t="shared" si="0"/>
        <v>14.728</v>
      </c>
      <c r="L27" s="48">
        <v>0</v>
      </c>
      <c r="M27" s="47">
        <f t="shared" si="1"/>
        <v>14.728</v>
      </c>
      <c r="N27" s="45">
        <v>0</v>
      </c>
      <c r="O27" s="45">
        <v>1.4379999999999999</v>
      </c>
      <c r="P27" s="49">
        <f t="shared" si="2"/>
        <v>16.166</v>
      </c>
      <c r="Q27" s="50">
        <v>2.27</v>
      </c>
      <c r="R27" s="49">
        <f t="shared" si="3"/>
        <v>13.896000000000001</v>
      </c>
      <c r="S27" s="45">
        <v>0</v>
      </c>
      <c r="T27" s="51">
        <v>1.4379999999999999</v>
      </c>
      <c r="U27" s="42"/>
      <c r="W27"/>
    </row>
    <row r="28" spans="1:23" x14ac:dyDescent="0.25">
      <c r="A28" s="43">
        <f t="shared" si="4"/>
        <v>43699</v>
      </c>
      <c r="B28" s="44" t="s">
        <v>28</v>
      </c>
      <c r="C28" s="44"/>
      <c r="D28" s="45">
        <v>3.7519999999999998</v>
      </c>
      <c r="E28" s="45">
        <v>2.7490000000000001</v>
      </c>
      <c r="F28" s="45">
        <v>0</v>
      </c>
      <c r="G28" s="45">
        <v>1.427</v>
      </c>
      <c r="H28" s="45">
        <v>0</v>
      </c>
      <c r="I28" s="45">
        <v>5.77</v>
      </c>
      <c r="J28" s="46">
        <v>0</v>
      </c>
      <c r="K28" s="47">
        <f t="shared" si="0"/>
        <v>13.697999999999999</v>
      </c>
      <c r="L28" s="48">
        <v>0</v>
      </c>
      <c r="M28" s="47">
        <f t="shared" si="1"/>
        <v>13.697999999999999</v>
      </c>
      <c r="N28" s="45">
        <v>0</v>
      </c>
      <c r="O28" s="45">
        <v>1.4450000000000001</v>
      </c>
      <c r="P28" s="49">
        <f t="shared" si="2"/>
        <v>15.142999999999999</v>
      </c>
      <c r="Q28" s="50">
        <v>2.29</v>
      </c>
      <c r="R28" s="49">
        <f t="shared" si="3"/>
        <v>12.852999999999998</v>
      </c>
      <c r="S28" s="45">
        <v>0</v>
      </c>
      <c r="T28" s="51">
        <v>1.4450000000000001</v>
      </c>
      <c r="U28" s="42"/>
      <c r="W28"/>
    </row>
    <row r="29" spans="1:23" x14ac:dyDescent="0.25">
      <c r="A29" s="43">
        <f t="shared" si="4"/>
        <v>43700</v>
      </c>
      <c r="B29" s="44" t="s">
        <v>29</v>
      </c>
      <c r="C29" s="44"/>
      <c r="D29" s="45">
        <v>5.0819999999999999</v>
      </c>
      <c r="E29" s="45">
        <v>2.72</v>
      </c>
      <c r="F29" s="45">
        <v>0</v>
      </c>
      <c r="G29" s="45">
        <v>1.5640000000000001</v>
      </c>
      <c r="H29" s="45">
        <v>0</v>
      </c>
      <c r="I29" s="45">
        <v>6.18</v>
      </c>
      <c r="J29" s="46">
        <v>0</v>
      </c>
      <c r="K29" s="47">
        <f t="shared" si="0"/>
        <v>15.545999999999999</v>
      </c>
      <c r="L29" s="48">
        <v>0</v>
      </c>
      <c r="M29" s="47">
        <f t="shared" si="1"/>
        <v>15.545999999999999</v>
      </c>
      <c r="N29" s="45">
        <v>0</v>
      </c>
      <c r="O29" s="45">
        <v>1.466</v>
      </c>
      <c r="P29" s="49">
        <f t="shared" si="2"/>
        <v>17.012</v>
      </c>
      <c r="Q29" s="50">
        <v>2.27</v>
      </c>
      <c r="R29" s="49">
        <f t="shared" si="3"/>
        <v>14.742000000000001</v>
      </c>
      <c r="S29" s="45">
        <v>0</v>
      </c>
      <c r="T29" s="51">
        <v>1.466</v>
      </c>
      <c r="U29" s="42"/>
      <c r="W29"/>
    </row>
    <row r="30" spans="1:23" x14ac:dyDescent="0.25">
      <c r="A30" s="43">
        <f t="shared" si="4"/>
        <v>43701</v>
      </c>
      <c r="B30" s="44" t="s">
        <v>30</v>
      </c>
      <c r="C30" s="44"/>
      <c r="D30" s="45">
        <v>4.6500000000000004</v>
      </c>
      <c r="E30" s="45">
        <v>2.1749999999999998</v>
      </c>
      <c r="F30" s="45">
        <v>0</v>
      </c>
      <c r="G30" s="45">
        <v>1.3420000000000001</v>
      </c>
      <c r="H30" s="45">
        <v>0</v>
      </c>
      <c r="I30" s="45">
        <v>8.4619999999999997</v>
      </c>
      <c r="J30" s="46">
        <v>0</v>
      </c>
      <c r="K30" s="47">
        <f t="shared" si="0"/>
        <v>16.628999999999998</v>
      </c>
      <c r="L30" s="48">
        <v>0</v>
      </c>
      <c r="M30" s="47">
        <f t="shared" si="1"/>
        <v>16.628999999999998</v>
      </c>
      <c r="N30" s="45">
        <v>0</v>
      </c>
      <c r="O30" s="45">
        <v>1.47</v>
      </c>
      <c r="P30" s="49">
        <f t="shared" si="2"/>
        <v>18.098999999999997</v>
      </c>
      <c r="Q30" s="50">
        <v>2.29</v>
      </c>
      <c r="R30" s="49">
        <f t="shared" si="3"/>
        <v>15.808999999999997</v>
      </c>
      <c r="S30" s="45">
        <v>0</v>
      </c>
      <c r="T30" s="51">
        <v>1.47</v>
      </c>
      <c r="U30" s="42"/>
      <c r="W30"/>
    </row>
    <row r="31" spans="1:23" x14ac:dyDescent="0.25">
      <c r="A31" s="43">
        <f t="shared" si="4"/>
        <v>43702</v>
      </c>
      <c r="B31" s="44" t="s">
        <v>31</v>
      </c>
      <c r="C31" s="44"/>
      <c r="D31" s="45">
        <v>4.2869999999999999</v>
      </c>
      <c r="E31" s="45">
        <v>0.60499999999999998</v>
      </c>
      <c r="F31" s="45">
        <v>0</v>
      </c>
      <c r="G31" s="45">
        <v>0.27900000000000003</v>
      </c>
      <c r="H31" s="45">
        <v>0</v>
      </c>
      <c r="I31" s="45">
        <v>8.923</v>
      </c>
      <c r="J31" s="46">
        <v>0</v>
      </c>
      <c r="K31" s="47">
        <f t="shared" si="0"/>
        <v>14.093999999999999</v>
      </c>
      <c r="L31" s="48">
        <v>0</v>
      </c>
      <c r="M31" s="47">
        <f t="shared" si="1"/>
        <v>14.093999999999999</v>
      </c>
      <c r="N31" s="45">
        <v>0</v>
      </c>
      <c r="O31" s="45">
        <v>1.4450000000000001</v>
      </c>
      <c r="P31" s="49">
        <f t="shared" si="2"/>
        <v>15.539</v>
      </c>
      <c r="Q31" s="50">
        <v>2.27</v>
      </c>
      <c r="R31" s="49">
        <f t="shared" si="3"/>
        <v>13.269</v>
      </c>
      <c r="S31" s="45">
        <v>0</v>
      </c>
      <c r="T31" s="51">
        <v>1.4450000000000001</v>
      </c>
      <c r="U31" s="42"/>
      <c r="W31"/>
    </row>
    <row r="32" spans="1:23" x14ac:dyDescent="0.25">
      <c r="A32" s="43">
        <f t="shared" si="4"/>
        <v>43703</v>
      </c>
      <c r="B32" s="44" t="s">
        <v>32</v>
      </c>
      <c r="C32" s="44"/>
      <c r="D32" s="45">
        <v>4.1760000000000002</v>
      </c>
      <c r="E32" s="45">
        <v>1.851</v>
      </c>
      <c r="F32" s="45">
        <v>0</v>
      </c>
      <c r="G32" s="45">
        <v>0.84299999999999997</v>
      </c>
      <c r="H32" s="45">
        <v>0</v>
      </c>
      <c r="I32" s="45">
        <v>8.8140000000000001</v>
      </c>
      <c r="J32" s="46">
        <v>0</v>
      </c>
      <c r="K32" s="47">
        <f t="shared" si="0"/>
        <v>15.684000000000001</v>
      </c>
      <c r="L32" s="48">
        <v>0</v>
      </c>
      <c r="M32" s="47">
        <f t="shared" si="1"/>
        <v>15.684000000000001</v>
      </c>
      <c r="N32" s="45">
        <v>0</v>
      </c>
      <c r="O32" s="45">
        <v>1.4570000000000001</v>
      </c>
      <c r="P32" s="49">
        <f t="shared" si="2"/>
        <v>17.141000000000002</v>
      </c>
      <c r="Q32" s="50">
        <v>2.27</v>
      </c>
      <c r="R32" s="49">
        <f t="shared" si="3"/>
        <v>14.871000000000002</v>
      </c>
      <c r="S32" s="45">
        <v>0</v>
      </c>
      <c r="T32" s="51">
        <v>1.4570000000000001</v>
      </c>
      <c r="U32" s="42"/>
      <c r="W32"/>
    </row>
    <row r="33" spans="1:23" x14ac:dyDescent="0.25">
      <c r="A33" s="43">
        <f t="shared" si="4"/>
        <v>43704</v>
      </c>
      <c r="B33" s="44" t="s">
        <v>33</v>
      </c>
      <c r="C33" s="44"/>
      <c r="D33" s="45">
        <v>3.573</v>
      </c>
      <c r="E33" s="45">
        <v>2.448</v>
      </c>
      <c r="F33" s="45">
        <v>0</v>
      </c>
      <c r="G33" s="45">
        <v>4.3</v>
      </c>
      <c r="H33" s="45">
        <v>0</v>
      </c>
      <c r="I33" s="45">
        <v>8.7520000000000007</v>
      </c>
      <c r="J33" s="46">
        <v>0</v>
      </c>
      <c r="K33" s="47">
        <f t="shared" si="0"/>
        <v>19.073</v>
      </c>
      <c r="L33" s="48">
        <v>0</v>
      </c>
      <c r="M33" s="47">
        <f t="shared" si="1"/>
        <v>19.073</v>
      </c>
      <c r="N33" s="45">
        <v>0</v>
      </c>
      <c r="O33" s="45">
        <v>1.5249999999999999</v>
      </c>
      <c r="P33" s="49">
        <f t="shared" si="2"/>
        <v>20.597999999999999</v>
      </c>
      <c r="Q33" s="50">
        <v>2.2599999999999998</v>
      </c>
      <c r="R33" s="49">
        <f t="shared" si="3"/>
        <v>18.338000000000001</v>
      </c>
      <c r="S33" s="45">
        <v>0</v>
      </c>
      <c r="T33" s="51">
        <v>1.5249999999999999</v>
      </c>
      <c r="U33" s="42"/>
      <c r="W33"/>
    </row>
    <row r="34" spans="1:23" x14ac:dyDescent="0.25">
      <c r="A34" s="43">
        <f t="shared" si="4"/>
        <v>43705</v>
      </c>
      <c r="B34" s="44" t="s">
        <v>34</v>
      </c>
      <c r="C34" s="44"/>
      <c r="D34" s="45">
        <v>3.1840000000000002</v>
      </c>
      <c r="E34" s="45">
        <v>2.7759999999999998</v>
      </c>
      <c r="F34" s="45">
        <v>0</v>
      </c>
      <c r="G34" s="45">
        <v>3.6339999999999999</v>
      </c>
      <c r="H34" s="45">
        <v>0</v>
      </c>
      <c r="I34" s="45">
        <v>8.6530000000000005</v>
      </c>
      <c r="J34" s="46">
        <v>0</v>
      </c>
      <c r="K34" s="47">
        <f t="shared" si="0"/>
        <v>18.247</v>
      </c>
      <c r="L34" s="48">
        <v>0</v>
      </c>
      <c r="M34" s="47">
        <f t="shared" si="1"/>
        <v>18.247</v>
      </c>
      <c r="N34" s="45">
        <v>0</v>
      </c>
      <c r="O34" s="45">
        <v>1.91</v>
      </c>
      <c r="P34" s="49">
        <f t="shared" si="2"/>
        <v>20.157</v>
      </c>
      <c r="Q34" s="50">
        <v>2.27</v>
      </c>
      <c r="R34" s="49">
        <f t="shared" si="3"/>
        <v>17.887</v>
      </c>
      <c r="S34" s="45">
        <v>0</v>
      </c>
      <c r="T34" s="51">
        <v>1.91</v>
      </c>
      <c r="U34" s="42"/>
      <c r="W34"/>
    </row>
    <row r="35" spans="1:23" x14ac:dyDescent="0.25">
      <c r="A35" s="43">
        <f t="shared" si="4"/>
        <v>43706</v>
      </c>
      <c r="B35" s="44" t="s">
        <v>28</v>
      </c>
      <c r="C35" s="44"/>
      <c r="D35" s="45">
        <v>3.9849999999999999</v>
      </c>
      <c r="E35" s="45">
        <v>2.6579999999999999</v>
      </c>
      <c r="F35" s="45">
        <v>0</v>
      </c>
      <c r="G35" s="45">
        <v>2.0409999999999999</v>
      </c>
      <c r="H35" s="45">
        <v>0</v>
      </c>
      <c r="I35" s="45">
        <v>7.1639999999999997</v>
      </c>
      <c r="J35" s="46">
        <v>0</v>
      </c>
      <c r="K35" s="47">
        <f t="shared" si="0"/>
        <v>15.847999999999999</v>
      </c>
      <c r="L35" s="48">
        <v>0</v>
      </c>
      <c r="M35" s="47">
        <f t="shared" si="1"/>
        <v>15.847999999999999</v>
      </c>
      <c r="N35" s="45">
        <v>0</v>
      </c>
      <c r="O35" s="45">
        <v>2.1720000000000002</v>
      </c>
      <c r="P35" s="49">
        <f t="shared" si="2"/>
        <v>18.02</v>
      </c>
      <c r="Q35" s="50">
        <v>2.27</v>
      </c>
      <c r="R35" s="49">
        <f t="shared" si="3"/>
        <v>15.75</v>
      </c>
      <c r="S35" s="45">
        <v>0</v>
      </c>
      <c r="T35" s="51">
        <v>2.1720000000000002</v>
      </c>
      <c r="U35" s="42"/>
      <c r="W35"/>
    </row>
    <row r="36" spans="1:23" x14ac:dyDescent="0.25">
      <c r="A36" s="43">
        <f t="shared" si="4"/>
        <v>43707</v>
      </c>
      <c r="B36" s="44" t="s">
        <v>29</v>
      </c>
      <c r="C36" s="44"/>
      <c r="D36" s="45">
        <v>2.8969999999999998</v>
      </c>
      <c r="E36" s="45">
        <v>2.427</v>
      </c>
      <c r="F36" s="45">
        <v>0</v>
      </c>
      <c r="G36" s="45">
        <v>2.9489999999999998</v>
      </c>
      <c r="H36" s="45">
        <v>0</v>
      </c>
      <c r="I36" s="45">
        <v>6.4909999999999997</v>
      </c>
      <c r="J36" s="46">
        <v>0</v>
      </c>
      <c r="K36" s="47">
        <f t="shared" si="0"/>
        <v>14.763999999999999</v>
      </c>
      <c r="L36" s="48">
        <v>0</v>
      </c>
      <c r="M36" s="47">
        <f t="shared" si="1"/>
        <v>14.763999999999999</v>
      </c>
      <c r="N36" s="45">
        <v>0</v>
      </c>
      <c r="O36" s="45">
        <v>2.1989999999999998</v>
      </c>
      <c r="P36" s="49">
        <f t="shared" si="2"/>
        <v>16.963000000000001</v>
      </c>
      <c r="Q36" s="50">
        <v>2.2799999999999998</v>
      </c>
      <c r="R36" s="49">
        <f t="shared" si="3"/>
        <v>14.683000000000002</v>
      </c>
      <c r="S36" s="45">
        <v>0</v>
      </c>
      <c r="T36" s="51">
        <v>2.1989999999999998</v>
      </c>
      <c r="U36" s="42"/>
      <c r="W36"/>
    </row>
    <row r="37" spans="1:23" ht="15.75" thickBot="1" x14ac:dyDescent="0.3">
      <c r="A37" s="52">
        <f t="shared" si="4"/>
        <v>43708</v>
      </c>
      <c r="B37" s="53" t="s">
        <v>30</v>
      </c>
      <c r="C37" s="53"/>
      <c r="D37" s="54">
        <v>3.8479999999999999</v>
      </c>
      <c r="E37" s="54">
        <v>2.6890000000000001</v>
      </c>
      <c r="F37" s="54">
        <v>0</v>
      </c>
      <c r="G37" s="54">
        <v>4.74</v>
      </c>
      <c r="H37" s="54">
        <v>0</v>
      </c>
      <c r="I37" s="54">
        <v>6.5449999999999999</v>
      </c>
      <c r="J37" s="55">
        <v>0</v>
      </c>
      <c r="K37" s="56">
        <f t="shared" si="0"/>
        <v>17.822000000000003</v>
      </c>
      <c r="L37" s="57">
        <v>0</v>
      </c>
      <c r="M37" s="56">
        <f t="shared" si="1"/>
        <v>17.822000000000003</v>
      </c>
      <c r="N37" s="54">
        <v>0</v>
      </c>
      <c r="O37" s="54">
        <v>2.194</v>
      </c>
      <c r="P37" s="58">
        <f t="shared" si="2"/>
        <v>20.016000000000002</v>
      </c>
      <c r="Q37" s="59">
        <v>2.27</v>
      </c>
      <c r="R37" s="58">
        <f t="shared" si="3"/>
        <v>17.746000000000002</v>
      </c>
      <c r="S37" s="54">
        <v>0</v>
      </c>
      <c r="T37" s="60">
        <v>2.194</v>
      </c>
      <c r="U37" s="42"/>
      <c r="W37"/>
    </row>
    <row r="38" spans="1:23" ht="15.75" customHeight="1" thickBot="1" x14ac:dyDescent="0.3">
      <c r="A38" s="61"/>
      <c r="B38" s="62"/>
      <c r="C38" s="62" t="s">
        <v>35</v>
      </c>
      <c r="D38" s="63">
        <f t="shared" ref="D38:T38" si="5">SUM(D7:D37)</f>
        <v>104.18799999999999</v>
      </c>
      <c r="E38" s="64">
        <f t="shared" si="5"/>
        <v>74.501000000000005</v>
      </c>
      <c r="F38" s="64">
        <f t="shared" si="5"/>
        <v>0</v>
      </c>
      <c r="G38" s="64">
        <f t="shared" si="5"/>
        <v>46.191999999999993</v>
      </c>
      <c r="H38" s="64">
        <f t="shared" si="5"/>
        <v>0</v>
      </c>
      <c r="I38" s="65">
        <f t="shared" si="5"/>
        <v>233.11399999999995</v>
      </c>
      <c r="J38" s="64">
        <f>SUM(J7:J37)</f>
        <v>0</v>
      </c>
      <c r="K38" s="66">
        <f t="shared" si="5"/>
        <v>457.99500000000006</v>
      </c>
      <c r="L38" s="64">
        <f t="shared" si="5"/>
        <v>0</v>
      </c>
      <c r="M38" s="67">
        <f t="shared" si="5"/>
        <v>457.99500000000006</v>
      </c>
      <c r="N38" s="63">
        <f t="shared" si="5"/>
        <v>20.161999999999999</v>
      </c>
      <c r="O38" s="65">
        <f t="shared" si="5"/>
        <v>27.993999999999996</v>
      </c>
      <c r="P38" s="68">
        <f t="shared" si="5"/>
        <v>506.15099999999995</v>
      </c>
      <c r="Q38" s="69">
        <f t="shared" si="5"/>
        <v>70.440000000000012</v>
      </c>
      <c r="R38" s="70">
        <f t="shared" si="5"/>
        <v>435.71100000000013</v>
      </c>
      <c r="S38" s="71">
        <f t="shared" si="5"/>
        <v>20.161999999999999</v>
      </c>
      <c r="T38" s="72">
        <f t="shared" si="5"/>
        <v>27.993999999999996</v>
      </c>
      <c r="U38" s="73"/>
      <c r="W38"/>
    </row>
    <row r="39" spans="1:23" ht="15.75" thickBot="1" x14ac:dyDescent="0.3">
      <c r="U39" s="3"/>
      <c r="W39"/>
    </row>
    <row r="40" spans="1:23" ht="15.75" thickBot="1" x14ac:dyDescent="0.3">
      <c r="A40" t="s">
        <v>36</v>
      </c>
      <c r="B40" s="25"/>
      <c r="C40" s="25"/>
      <c r="D40" s="74">
        <f t="shared" ref="D40:K40" si="6">+D38/$P38</f>
        <v>0.2058437106713214</v>
      </c>
      <c r="E40" s="75">
        <f t="shared" si="6"/>
        <v>0.14719125320309553</v>
      </c>
      <c r="F40" s="75">
        <f t="shared" si="6"/>
        <v>0</v>
      </c>
      <c r="G40" s="75">
        <f t="shared" si="6"/>
        <v>9.1261303445019371E-2</v>
      </c>
      <c r="H40" s="75">
        <f t="shared" si="6"/>
        <v>0</v>
      </c>
      <c r="I40" s="75">
        <f t="shared" si="6"/>
        <v>0.46056216425533086</v>
      </c>
      <c r="J40" s="75">
        <f t="shared" si="6"/>
        <v>0</v>
      </c>
      <c r="K40" s="75">
        <f t="shared" si="6"/>
        <v>0.90485843157476742</v>
      </c>
      <c r="L40" s="75"/>
      <c r="M40" s="75"/>
      <c r="N40" s="75">
        <f>+N38/$P38</f>
        <v>3.9833962592190866E-2</v>
      </c>
      <c r="O40" s="75">
        <f>+O38/$P38</f>
        <v>5.5307605833041916E-2</v>
      </c>
      <c r="P40" s="76">
        <f>+P38/$P38</f>
        <v>1</v>
      </c>
      <c r="R40" s="77">
        <f>1-(T40+S40)</f>
        <v>0.88947719933625735</v>
      </c>
      <c r="T40" s="78">
        <f>+(T38+S38)/R38</f>
        <v>0.11052280066374266</v>
      </c>
      <c r="U40" s="3"/>
      <c r="W40"/>
    </row>
    <row r="41" spans="1:23" x14ac:dyDescent="0.25">
      <c r="A41" s="25"/>
      <c r="B41" s="25"/>
      <c r="C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R41" t="s">
        <v>37</v>
      </c>
      <c r="T41" t="s">
        <v>38</v>
      </c>
      <c r="U41" s="3"/>
      <c r="W41"/>
    </row>
    <row r="42" spans="1:23" x14ac:dyDescent="0.25">
      <c r="L42" s="81"/>
      <c r="M42" s="81"/>
      <c r="N42" s="81"/>
      <c r="V42" s="3"/>
      <c r="W42"/>
    </row>
    <row r="43" spans="1:23" x14ac:dyDescent="0.25">
      <c r="V43" s="3"/>
      <c r="W43"/>
    </row>
    <row r="44" spans="1:23" x14ac:dyDescent="0.25">
      <c r="P44" s="8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Becca Evans</cp:lastModifiedBy>
  <dcterms:created xsi:type="dcterms:W3CDTF">2019-09-05T15:18:02Z</dcterms:created>
  <dcterms:modified xsi:type="dcterms:W3CDTF">2019-09-30T21:20:52Z</dcterms:modified>
</cp:coreProperties>
</file>